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1"/>
  </bookViews>
  <sheets>
    <sheet name="Startovka" sheetId="1" r:id="rId1"/>
    <sheet name="Jednotlivci" sheetId="2" r:id="rId2"/>
    <sheet name="Školy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G18" i="2"/>
  <c r="M11" i="3" l="1"/>
  <c r="M12" i="3"/>
  <c r="M14" i="3"/>
  <c r="M13" i="3"/>
  <c r="M10" i="3"/>
  <c r="G40" i="2"/>
  <c r="M23" i="3"/>
  <c r="M21" i="3"/>
  <c r="M22" i="3"/>
  <c r="M24" i="3"/>
  <c r="M20" i="3"/>
  <c r="G4" i="3"/>
  <c r="G5" i="3"/>
  <c r="G3" i="3"/>
  <c r="A9" i="2" l="1"/>
  <c r="J30" i="1" l="1"/>
  <c r="S3" i="1"/>
  <c r="E20" i="3"/>
  <c r="E23" i="3"/>
  <c r="E21" i="3"/>
  <c r="E25" i="3"/>
  <c r="E27" i="3"/>
  <c r="E24" i="3"/>
  <c r="E26" i="3"/>
  <c r="E22" i="3"/>
  <c r="E10" i="3"/>
  <c r="E16" i="3"/>
  <c r="E18" i="3"/>
  <c r="E17" i="3"/>
  <c r="E15" i="3"/>
  <c r="E14" i="3"/>
  <c r="E12" i="3"/>
  <c r="E11" i="3"/>
  <c r="E13" i="3"/>
  <c r="E8" i="3"/>
  <c r="E7" i="3"/>
  <c r="E6" i="3"/>
  <c r="E3" i="3"/>
  <c r="E4" i="3"/>
  <c r="E5" i="3"/>
  <c r="E39" i="2" l="1"/>
  <c r="E41" i="2"/>
  <c r="G41" i="2"/>
  <c r="E16" i="2"/>
  <c r="G16" i="2"/>
  <c r="E14" i="2"/>
  <c r="G14" i="2"/>
  <c r="E25" i="2"/>
  <c r="G25" i="2"/>
  <c r="E32" i="2"/>
  <c r="G32" i="2"/>
  <c r="E29" i="2"/>
  <c r="G29" i="2"/>
  <c r="E6" i="2"/>
  <c r="G6" i="2"/>
  <c r="E3" i="2"/>
  <c r="G3" i="2"/>
  <c r="E19" i="2"/>
  <c r="G19" i="2"/>
  <c r="E31" i="2"/>
  <c r="G31" i="2"/>
  <c r="E24" i="2"/>
  <c r="F24" i="2"/>
  <c r="G24" i="2"/>
  <c r="E28" i="2"/>
  <c r="G28" i="2"/>
  <c r="E9" i="2"/>
  <c r="G9" i="2"/>
  <c r="E34" i="2"/>
  <c r="G34" i="2"/>
  <c r="E17" i="2"/>
  <c r="G17" i="2"/>
  <c r="E40" i="2"/>
  <c r="E15" i="2"/>
  <c r="G15" i="2"/>
  <c r="E38" i="2"/>
  <c r="G38" i="2"/>
  <c r="E35" i="2"/>
  <c r="G35" i="2"/>
  <c r="E37" i="2"/>
  <c r="G37" i="2"/>
  <c r="E27" i="2"/>
  <c r="G27" i="2"/>
  <c r="E5" i="2"/>
  <c r="G5" i="2"/>
  <c r="E11" i="2"/>
  <c r="G11" i="2"/>
  <c r="E20" i="2"/>
  <c r="G20" i="2"/>
  <c r="E36" i="2"/>
  <c r="G36" i="2"/>
  <c r="E33" i="2"/>
  <c r="G33" i="2"/>
  <c r="E7" i="2"/>
  <c r="G7" i="2"/>
  <c r="E12" i="2"/>
  <c r="G12" i="2"/>
  <c r="E10" i="2"/>
  <c r="G10" i="2"/>
  <c r="E23" i="2"/>
  <c r="G23" i="2"/>
  <c r="E8" i="2"/>
  <c r="G8" i="2"/>
  <c r="E26" i="2"/>
  <c r="G26" i="2"/>
  <c r="E13" i="2"/>
  <c r="G13" i="2"/>
  <c r="G39" i="2"/>
  <c r="E21" i="2"/>
  <c r="G21" i="2"/>
  <c r="E4" i="2"/>
  <c r="G4" i="2"/>
  <c r="E30" i="2"/>
  <c r="G30" i="2"/>
  <c r="E22" i="2"/>
  <c r="G22" i="2"/>
  <c r="G42" i="2"/>
  <c r="E42" i="2"/>
  <c r="I3" i="2"/>
  <c r="K3" i="2"/>
  <c r="I41" i="2"/>
  <c r="K41" i="2"/>
  <c r="I39" i="2"/>
  <c r="K39" i="2"/>
  <c r="I30" i="2"/>
  <c r="K30" i="2"/>
  <c r="I22" i="2"/>
  <c r="K22" i="2"/>
  <c r="I29" i="2"/>
  <c r="K29" i="2"/>
  <c r="I19" i="2"/>
  <c r="K19" i="2"/>
  <c r="I18" i="2"/>
  <c r="K18" i="2"/>
  <c r="I9" i="2"/>
  <c r="K9" i="2"/>
  <c r="I32" i="2"/>
  <c r="K32" i="2"/>
  <c r="I26" i="2"/>
  <c r="K26" i="2"/>
  <c r="I28" i="2"/>
  <c r="K28" i="2"/>
  <c r="I5" i="2"/>
  <c r="K5" i="2"/>
  <c r="I16" i="2"/>
  <c r="K16" i="2"/>
  <c r="I10" i="2"/>
  <c r="K10" i="2"/>
  <c r="I4" i="2"/>
  <c r="K4" i="2"/>
  <c r="I14" i="2"/>
  <c r="K14" i="2"/>
  <c r="I38" i="2"/>
  <c r="K38" i="2"/>
  <c r="I35" i="2"/>
  <c r="K35" i="2"/>
  <c r="I21" i="2"/>
  <c r="K21" i="2"/>
  <c r="I23" i="2"/>
  <c r="K23" i="2"/>
  <c r="I17" i="2"/>
  <c r="K17" i="2"/>
  <c r="I13" i="2"/>
  <c r="K13" i="2"/>
  <c r="I8" i="2"/>
  <c r="K8" i="2"/>
  <c r="I36" i="2"/>
  <c r="K36" i="2"/>
  <c r="I25" i="2"/>
  <c r="K25" i="2"/>
  <c r="I31" i="2"/>
  <c r="K31" i="2"/>
  <c r="I34" i="2"/>
  <c r="K34" i="2"/>
  <c r="I7" i="2"/>
  <c r="K7" i="2"/>
  <c r="I12" i="2"/>
  <c r="K12" i="2"/>
  <c r="I27" i="2"/>
  <c r="K27" i="2"/>
  <c r="I6" i="2"/>
  <c r="K6" i="2"/>
  <c r="I24" i="2"/>
  <c r="K24" i="2"/>
  <c r="I15" i="2"/>
  <c r="K15" i="2"/>
  <c r="I42" i="2"/>
  <c r="K42" i="2"/>
  <c r="I33" i="2"/>
  <c r="K33" i="2"/>
  <c r="I20" i="2"/>
  <c r="K20" i="2"/>
  <c r="I37" i="2"/>
  <c r="K37" i="2"/>
  <c r="I11" i="2"/>
  <c r="K11" i="2"/>
  <c r="K40" i="2"/>
  <c r="I40" i="2"/>
  <c r="C25" i="2"/>
  <c r="C30" i="2"/>
  <c r="C26" i="2"/>
  <c r="C31" i="2"/>
  <c r="C27" i="2"/>
  <c r="A14" i="2"/>
  <c r="C14" i="2"/>
  <c r="A12" i="2"/>
  <c r="C12" i="2"/>
  <c r="A18" i="2"/>
  <c r="C18" i="2"/>
  <c r="A28" i="2"/>
  <c r="C28" i="2"/>
  <c r="A30" i="2"/>
  <c r="A8" i="2"/>
  <c r="C8" i="2"/>
  <c r="A3" i="2"/>
  <c r="C3" i="2"/>
  <c r="A7" i="2"/>
  <c r="C7" i="2"/>
  <c r="A23" i="2"/>
  <c r="C23" i="2"/>
  <c r="A26" i="2"/>
  <c r="A22" i="2"/>
  <c r="C22" i="2"/>
  <c r="A17" i="2"/>
  <c r="C17" i="2"/>
  <c r="A20" i="2"/>
  <c r="C20" i="2"/>
  <c r="A29" i="2"/>
  <c r="C29" i="2"/>
  <c r="A31" i="2"/>
  <c r="A5" i="2"/>
  <c r="C5" i="2"/>
  <c r="A6" i="2"/>
  <c r="C6" i="2"/>
  <c r="A21" i="2"/>
  <c r="C21" i="2"/>
  <c r="A24" i="2"/>
  <c r="C24" i="2"/>
  <c r="A27" i="2"/>
  <c r="A10" i="2"/>
  <c r="C10" i="2"/>
  <c r="A4" i="2"/>
  <c r="C4" i="2"/>
  <c r="A11" i="2"/>
  <c r="C11" i="2"/>
  <c r="A32" i="2"/>
  <c r="C32" i="2"/>
  <c r="A25" i="2"/>
  <c r="A19" i="2"/>
  <c r="C19" i="2"/>
  <c r="C9" i="2"/>
  <c r="A16" i="2"/>
  <c r="C16" i="2"/>
  <c r="A15" i="2"/>
  <c r="C15" i="2"/>
  <c r="C13" i="2"/>
  <c r="A13" i="2"/>
  <c r="D39" i="1"/>
  <c r="F11" i="3" s="1"/>
  <c r="G39" i="1"/>
  <c r="F14" i="3" s="1"/>
  <c r="J39" i="1"/>
  <c r="F17" i="3" s="1"/>
  <c r="M39" i="1"/>
  <c r="F16" i="3" s="1"/>
  <c r="P39" i="1"/>
  <c r="P30" i="1"/>
  <c r="F10" i="3" s="1"/>
  <c r="M30" i="1"/>
  <c r="F18" i="3" s="1"/>
  <c r="F15" i="3"/>
  <c r="G30" i="1"/>
  <c r="F12" i="3" s="1"/>
  <c r="D30" i="1"/>
  <c r="F13" i="3" s="1"/>
  <c r="D21" i="1"/>
  <c r="F26" i="3" s="1"/>
  <c r="G21" i="1"/>
  <c r="F27" i="3" s="1"/>
  <c r="J21" i="1"/>
  <c r="F21" i="3" s="1"/>
  <c r="M21" i="1"/>
  <c r="F20" i="3" s="1"/>
  <c r="P21" i="1"/>
  <c r="P12" i="1"/>
  <c r="M12" i="1"/>
  <c r="F23" i="3" s="1"/>
  <c r="J12" i="1"/>
  <c r="F25" i="3" s="1"/>
  <c r="G12" i="1"/>
  <c r="F24" i="3" s="1"/>
  <c r="D12" i="1"/>
  <c r="F22" i="3" s="1"/>
  <c r="F8" i="3"/>
  <c r="P3" i="1"/>
  <c r="F7" i="3" s="1"/>
  <c r="M3" i="1"/>
  <c r="F6" i="3" s="1"/>
  <c r="J3" i="1"/>
  <c r="F3" i="3" s="1"/>
  <c r="G3" i="1"/>
  <c r="F4" i="3" s="1"/>
  <c r="D3" i="1"/>
  <c r="F5" i="3" s="1"/>
</calcChain>
</file>

<file path=xl/sharedStrings.xml><?xml version="1.0" encoding="utf-8"?>
<sst xmlns="http://schemas.openxmlformats.org/spreadsheetml/2006/main" count="243" uniqueCount="143">
  <si>
    <t>Trenažér č.</t>
  </si>
  <si>
    <t>Škola</t>
  </si>
  <si>
    <t>1.</t>
  </si>
  <si>
    <t>2.</t>
  </si>
  <si>
    <t>3.</t>
  </si>
  <si>
    <t>4.</t>
  </si>
  <si>
    <t>5.</t>
  </si>
  <si>
    <t>Čas</t>
  </si>
  <si>
    <t>Závod</t>
  </si>
  <si>
    <t>12:45 - kat. 9.ročník 500 m</t>
  </si>
  <si>
    <t>13:00 - kat. 5.-6.roč.  300 m</t>
  </si>
  <si>
    <t>13:10 - 5.-6.roč.  300 m</t>
  </si>
  <si>
    <t>13:40 - 7.-8.roč.  400 m</t>
  </si>
  <si>
    <t>13:50 - 7.-8.roč.  400 m</t>
  </si>
  <si>
    <t>Kvapilová Vladimíra</t>
  </si>
  <si>
    <t xml:space="preserve">Doležalová Martina </t>
  </si>
  <si>
    <t>Piechulová Jana</t>
  </si>
  <si>
    <t>Somol Jakub</t>
  </si>
  <si>
    <t>Adámek J.</t>
  </si>
  <si>
    <t xml:space="preserve">Janků Monika  </t>
  </si>
  <si>
    <t xml:space="preserve">Janošek René   </t>
  </si>
  <si>
    <t xml:space="preserve">Kvapilová Kristýna </t>
  </si>
  <si>
    <t>ZŠ Hněvotín</t>
  </si>
  <si>
    <t>Římský Matěj</t>
  </si>
  <si>
    <t>Koutný Stanislav</t>
  </si>
  <si>
    <t xml:space="preserve">Stašek Pavel  </t>
  </si>
  <si>
    <t xml:space="preserve">Smetanová Eva  </t>
  </si>
  <si>
    <t xml:space="preserve">Baďura Radim   </t>
  </si>
  <si>
    <t xml:space="preserve">Konečná Adéla </t>
  </si>
  <si>
    <t xml:space="preserve">Rellová Eliška </t>
  </si>
  <si>
    <t xml:space="preserve">Švehla Libor </t>
  </si>
  <si>
    <t xml:space="preserve">Dostálová Lucie  </t>
  </si>
  <si>
    <t>Doubková Nicol</t>
  </si>
  <si>
    <t>Mecka David</t>
  </si>
  <si>
    <t>Zvěř Tomáš</t>
  </si>
  <si>
    <t>Hálová Tereza</t>
  </si>
  <si>
    <t>Gajoš Ondřej</t>
  </si>
  <si>
    <t>Klimková Kristýna</t>
  </si>
  <si>
    <t xml:space="preserve">Kouřil Matěj    </t>
  </si>
  <si>
    <t xml:space="preserve">Vojáček Milan   </t>
  </si>
  <si>
    <t>Mazánková Adéla</t>
  </si>
  <si>
    <t xml:space="preserve">Nečas Michal  </t>
  </si>
  <si>
    <t>Šperlíková Markéta</t>
  </si>
  <si>
    <t>Růžička Eduard</t>
  </si>
  <si>
    <t xml:space="preserve">Horáček Lukáš   </t>
  </si>
  <si>
    <t xml:space="preserve">Zdráhal Adam  </t>
  </si>
  <si>
    <t>Kořínková Vendula</t>
  </si>
  <si>
    <t>Brázdová Adéla</t>
  </si>
  <si>
    <t xml:space="preserve">Petrecký Adam  </t>
  </si>
  <si>
    <t>Malík Jan</t>
  </si>
  <si>
    <t>Hrůzek Tomáš</t>
  </si>
  <si>
    <t>Kreuzer Jan</t>
  </si>
  <si>
    <t>Mikelová Růžena</t>
  </si>
  <si>
    <t>Poledníček Martin</t>
  </si>
  <si>
    <t>Pospíchalová Klára</t>
  </si>
  <si>
    <t>Staňo Michal</t>
  </si>
  <si>
    <t>Vítková Kristýna</t>
  </si>
  <si>
    <t>Čermáková Kateřina</t>
  </si>
  <si>
    <t xml:space="preserve">Raiskub Tomáš  </t>
  </si>
  <si>
    <t>Vaňková Barbora</t>
  </si>
  <si>
    <t xml:space="preserve">Franek Antonín  </t>
  </si>
  <si>
    <t>Vařeková Eliška</t>
  </si>
  <si>
    <t>Fialová Veronika</t>
  </si>
  <si>
    <t xml:space="preserve">Vlasák David     </t>
  </si>
  <si>
    <t xml:space="preserve">Ponikelská Dita </t>
  </si>
  <si>
    <t>Láhnerová Petra</t>
  </si>
  <si>
    <t xml:space="preserve">Mlčochová Monika </t>
  </si>
  <si>
    <t xml:space="preserve">Gajdoš Ondřej   </t>
  </si>
  <si>
    <t>Bednář Vojtěch</t>
  </si>
  <si>
    <t xml:space="preserve">Londin Igor </t>
  </si>
  <si>
    <t xml:space="preserve">Slevinská Kristýna </t>
  </si>
  <si>
    <t xml:space="preserve">Nohl Martin </t>
  </si>
  <si>
    <t>Prchalová Barbora</t>
  </si>
  <si>
    <t xml:space="preserve">Josefčuk Petr     </t>
  </si>
  <si>
    <t xml:space="preserve">Beníšek David   </t>
  </si>
  <si>
    <t>Pitauerová Ivana</t>
  </si>
  <si>
    <t xml:space="preserve">Janka Lukáš </t>
  </si>
  <si>
    <t>Hájková Barbora</t>
  </si>
  <si>
    <t xml:space="preserve">Spurný Martin   </t>
  </si>
  <si>
    <t>Tomečková Ludmila</t>
  </si>
  <si>
    <t>Schusterová Michaela</t>
  </si>
  <si>
    <t xml:space="preserve">ZŠ Stupkova </t>
  </si>
  <si>
    <t>ZŠ Hálkova  A</t>
  </si>
  <si>
    <t xml:space="preserve">FZŠ Tererovo nám </t>
  </si>
  <si>
    <t xml:space="preserve">ZŠ Holečkova </t>
  </si>
  <si>
    <t>ZŠ Nedvědova A</t>
  </si>
  <si>
    <t xml:space="preserve">ZŠ Terera </t>
  </si>
  <si>
    <t>ZŠ Stupkova</t>
  </si>
  <si>
    <t xml:space="preserve">ZŠ Rožňavská </t>
  </si>
  <si>
    <t xml:space="preserve">Piškula Michael  </t>
  </si>
  <si>
    <t>Štýbnarová Kateřina</t>
  </si>
  <si>
    <t>9. ročník</t>
  </si>
  <si>
    <t>7-8. ročník</t>
  </si>
  <si>
    <t>5-6. ročník</t>
  </si>
  <si>
    <t>1. Kolo</t>
  </si>
  <si>
    <t>9 ročník</t>
  </si>
  <si>
    <t>2.Kolo</t>
  </si>
  <si>
    <t xml:space="preserve">ZŠ Spojenců </t>
  </si>
  <si>
    <t>ZŠ Nedvědova B</t>
  </si>
  <si>
    <t>ZŠ Čajkov</t>
  </si>
  <si>
    <t>ZŠ Hálkova A</t>
  </si>
  <si>
    <t>ZŠ Hálkova B</t>
  </si>
  <si>
    <t>ZŠ Holečkova</t>
  </si>
  <si>
    <t>ZŠ Spojenců</t>
  </si>
  <si>
    <t>ZŠ Rožňavská</t>
  </si>
  <si>
    <t>Špulák David</t>
  </si>
  <si>
    <t>Jandová Katka</t>
  </si>
  <si>
    <t>Minarský Filip</t>
  </si>
  <si>
    <t>Glogarová Aneta</t>
  </si>
  <si>
    <t>Müller Martin</t>
  </si>
  <si>
    <t>-</t>
  </si>
  <si>
    <t>Pravcová Naďa</t>
  </si>
  <si>
    <t>Streit Vojta</t>
  </si>
  <si>
    <t>Kohnová Sabina</t>
  </si>
  <si>
    <t>Skopalík Martin</t>
  </si>
  <si>
    <t>Knausová Anežka</t>
  </si>
  <si>
    <t>Němec Petr</t>
  </si>
  <si>
    <t>Konůpková Kateřina</t>
  </si>
  <si>
    <t>Sohrová Jitka</t>
  </si>
  <si>
    <t>Vykydal Ondřej</t>
  </si>
  <si>
    <t>Kollárová Pavlína</t>
  </si>
  <si>
    <t>Hretu Vasil</t>
  </si>
  <si>
    <t>Müllerová Viktorie</t>
  </si>
  <si>
    <t>Kuchařík Simon</t>
  </si>
  <si>
    <t>Tichý Daniel</t>
  </si>
  <si>
    <t>Budišová Kateřina</t>
  </si>
  <si>
    <t>Janků Libor</t>
  </si>
  <si>
    <t>Glogarová Nikola</t>
  </si>
  <si>
    <t>Jabůrková Kateřina</t>
  </si>
  <si>
    <t>Očenášek Jiři</t>
  </si>
  <si>
    <t>Sitár Viliam</t>
  </si>
  <si>
    <t xml:space="preserve">Gymnazium Čajkov. </t>
  </si>
  <si>
    <t>Wolf Daniel</t>
  </si>
  <si>
    <t>Urbanová Jana</t>
  </si>
  <si>
    <t>Balog Martin</t>
  </si>
  <si>
    <t>Šváb Ondřej</t>
  </si>
  <si>
    <t>Sisková Anna</t>
  </si>
  <si>
    <t>Toufarová Nikola</t>
  </si>
  <si>
    <t>1. kolo</t>
  </si>
  <si>
    <t>2. kolo</t>
  </si>
  <si>
    <t>Celkem</t>
  </si>
  <si>
    <t>Kuchař Petr</t>
  </si>
  <si>
    <t>veslaři VK Olomouc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</si>
</sst>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6" xfId="0" applyBorder="1"/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1" xfId="0" applyBorder="1"/>
    <xf numFmtId="0" fontId="0" fillId="0" borderId="14" xfId="0" applyBorder="1" applyAlignment="1">
      <alignment horizontal="right"/>
    </xf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0" fillId="0" borderId="16" xfId="0" applyNumberFormat="1" applyBorder="1" applyAlignment="1">
      <alignment horizontal="right"/>
    </xf>
    <xf numFmtId="0" fontId="0" fillId="0" borderId="0" xfId="0"/>
    <xf numFmtId="0" fontId="0" fillId="0" borderId="6" xfId="0" applyBorder="1"/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1" xfId="0" applyBorder="1"/>
    <xf numFmtId="0" fontId="0" fillId="0" borderId="17" xfId="0" applyBorder="1" applyAlignment="1">
      <alignment horizontal="right"/>
    </xf>
    <xf numFmtId="0" fontId="0" fillId="0" borderId="14" xfId="0" applyBorder="1" applyAlignment="1">
      <alignment horizontal="right"/>
    </xf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0" fillId="0" borderId="0" xfId="0"/>
    <xf numFmtId="0" fontId="0" fillId="0" borderId="6" xfId="0" applyBorder="1"/>
    <xf numFmtId="0" fontId="0" fillId="0" borderId="5" xfId="0" applyBorder="1" applyAlignment="1">
      <alignment horizontal="right"/>
    </xf>
    <xf numFmtId="0" fontId="0" fillId="0" borderId="15" xfId="0" applyBorder="1"/>
    <xf numFmtId="0" fontId="0" fillId="0" borderId="18" xfId="0" applyBorder="1"/>
    <xf numFmtId="0" fontId="0" fillId="0" borderId="1" xfId="0" applyBorder="1"/>
    <xf numFmtId="0" fontId="0" fillId="0" borderId="17" xfId="0" applyBorder="1" applyAlignment="1">
      <alignment horizontal="right"/>
    </xf>
    <xf numFmtId="0" fontId="0" fillId="0" borderId="14" xfId="0" applyBorder="1" applyAlignment="1">
      <alignment horizontal="right"/>
    </xf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0" fillId="0" borderId="0" xfId="0"/>
    <xf numFmtId="0" fontId="0" fillId="0" borderId="6" xfId="0" applyBorder="1"/>
    <xf numFmtId="0" fontId="0" fillId="0" borderId="15" xfId="0" applyBorder="1"/>
    <xf numFmtId="0" fontId="0" fillId="0" borderId="18" xfId="0" applyBorder="1"/>
    <xf numFmtId="0" fontId="0" fillId="0" borderId="1" xfId="0" applyBorder="1"/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0" fillId="0" borderId="0" xfId="0"/>
    <xf numFmtId="0" fontId="0" fillId="0" borderId="6" xfId="0" applyBorder="1"/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1" xfId="0" applyBorder="1"/>
    <xf numFmtId="0" fontId="0" fillId="0" borderId="17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6" xfId="0" applyBorder="1" applyAlignment="1">
      <alignment horizontal="right"/>
    </xf>
    <xf numFmtId="164" fontId="0" fillId="0" borderId="20" xfId="0" applyNumberFormat="1" applyBorder="1"/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0" fillId="0" borderId="13" xfId="0" applyNumberFormat="1" applyBorder="1" applyAlignment="1">
      <alignment horizontal="right"/>
    </xf>
    <xf numFmtId="0" fontId="0" fillId="0" borderId="9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/>
    <xf numFmtId="164" fontId="0" fillId="0" borderId="19" xfId="0" applyNumberFormat="1" applyBorder="1"/>
    <xf numFmtId="0" fontId="0" fillId="0" borderId="10" xfId="0" applyBorder="1" applyAlignment="1">
      <alignment horizontal="right"/>
    </xf>
    <xf numFmtId="0" fontId="0" fillId="0" borderId="14" xfId="0" applyNumberFormat="1" applyBorder="1" applyAlignment="1">
      <alignment horizontal="right"/>
    </xf>
    <xf numFmtId="0" fontId="0" fillId="0" borderId="17" xfId="0" applyNumberFormat="1" applyBorder="1" applyAlignment="1">
      <alignment horizontal="right"/>
    </xf>
    <xf numFmtId="0" fontId="0" fillId="0" borderId="5" xfId="0" applyNumberForma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0" fillId="0" borderId="12" xfId="0" applyFont="1" applyBorder="1" applyAlignment="1">
      <alignment horizontal="right"/>
    </xf>
    <xf numFmtId="164" fontId="0" fillId="0" borderId="0" xfId="0" applyNumberFormat="1"/>
    <xf numFmtId="0" fontId="0" fillId="0" borderId="12" xfId="0" applyBorder="1"/>
    <xf numFmtId="164" fontId="0" fillId="0" borderId="11" xfId="0" applyNumberFormat="1" applyBorder="1"/>
    <xf numFmtId="164" fontId="0" fillId="0" borderId="4" xfId="0" applyNumberFormat="1" applyBorder="1"/>
    <xf numFmtId="0" fontId="0" fillId="0" borderId="24" xfId="0" applyBorder="1"/>
    <xf numFmtId="0" fontId="0" fillId="0" borderId="30" xfId="0" applyBorder="1"/>
    <xf numFmtId="164" fontId="0" fillId="0" borderId="33" xfId="0" applyNumberFormat="1" applyBorder="1"/>
    <xf numFmtId="1" fontId="0" fillId="0" borderId="10" xfId="0" applyNumberFormat="1" applyBorder="1"/>
    <xf numFmtId="1" fontId="0" fillId="0" borderId="0" xfId="0" applyNumberFormat="1"/>
    <xf numFmtId="1" fontId="0" fillId="0" borderId="24" xfId="0" applyNumberFormat="1" applyBorder="1"/>
    <xf numFmtId="164" fontId="0" fillId="0" borderId="30" xfId="0" applyNumberFormat="1" applyBorder="1"/>
    <xf numFmtId="164" fontId="0" fillId="0" borderId="31" xfId="0" applyNumberFormat="1" applyBorder="1"/>
    <xf numFmtId="1" fontId="0" fillId="0" borderId="32" xfId="0" applyNumberFormat="1" applyBorder="1"/>
    <xf numFmtId="0" fontId="0" fillId="0" borderId="0" xfId="0" applyNumberFormat="1"/>
    <xf numFmtId="0" fontId="0" fillId="0" borderId="24" xfId="0" applyNumberFormat="1" applyBorder="1"/>
    <xf numFmtId="0" fontId="0" fillId="0" borderId="30" xfId="0" applyNumberFormat="1" applyBorder="1"/>
    <xf numFmtId="0" fontId="0" fillId="0" borderId="2" xfId="0" applyNumberFormat="1" applyBorder="1"/>
    <xf numFmtId="164" fontId="0" fillId="0" borderId="35" xfId="0" applyNumberFormat="1" applyBorder="1"/>
    <xf numFmtId="164" fontId="0" fillId="0" borderId="36" xfId="0" applyNumberFormat="1" applyBorder="1"/>
    <xf numFmtId="164" fontId="0" fillId="0" borderId="37" xfId="0" applyNumberFormat="1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" fontId="0" fillId="0" borderId="0" xfId="0" applyNumberFormat="1" applyBorder="1"/>
    <xf numFmtId="164" fontId="0" fillId="0" borderId="0" xfId="0" applyNumberFormat="1" applyBorder="1"/>
    <xf numFmtId="0" fontId="5" fillId="0" borderId="17" xfId="0" applyFont="1" applyBorder="1" applyAlignment="1">
      <alignment horizontal="right"/>
    </xf>
    <xf numFmtId="0" fontId="4" fillId="0" borderId="41" xfId="0" applyFont="1" applyBorder="1" applyAlignment="1">
      <alignment horizontal="right"/>
    </xf>
    <xf numFmtId="0" fontId="0" fillId="0" borderId="42" xfId="0" applyBorder="1"/>
    <xf numFmtId="0" fontId="0" fillId="0" borderId="43" xfId="0" applyBorder="1" applyAlignment="1">
      <alignment horizontal="right"/>
    </xf>
    <xf numFmtId="0" fontId="0" fillId="0" borderId="0" xfId="0" applyAlignment="1">
      <alignment horizontal="right"/>
    </xf>
    <xf numFmtId="0" fontId="4" fillId="0" borderId="26" xfId="0" applyFont="1" applyBorder="1" applyAlignment="1">
      <alignment horizontal="right"/>
    </xf>
    <xf numFmtId="164" fontId="0" fillId="2" borderId="30" xfId="0" applyNumberFormat="1" applyFill="1" applyBorder="1"/>
    <xf numFmtId="1" fontId="0" fillId="2" borderId="24" xfId="0" applyNumberFormat="1" applyFill="1" applyBorder="1"/>
    <xf numFmtId="164" fontId="0" fillId="2" borderId="21" xfId="0" applyNumberFormat="1" applyFill="1" applyBorder="1"/>
    <xf numFmtId="0" fontId="0" fillId="2" borderId="30" xfId="0" applyFill="1" applyBorder="1"/>
    <xf numFmtId="164" fontId="0" fillId="2" borderId="28" xfId="0" applyNumberFormat="1" applyFill="1" applyBorder="1"/>
    <xf numFmtId="1" fontId="0" fillId="2" borderId="29" xfId="0" applyNumberFormat="1" applyFill="1" applyBorder="1"/>
    <xf numFmtId="164" fontId="0" fillId="2" borderId="20" xfId="0" applyNumberFormat="1" applyFill="1" applyBorder="1"/>
    <xf numFmtId="0" fontId="0" fillId="2" borderId="38" xfId="0" applyFill="1" applyBorder="1"/>
    <xf numFmtId="0" fontId="0" fillId="2" borderId="39" xfId="0" applyFill="1" applyBorder="1"/>
    <xf numFmtId="0" fontId="0" fillId="2" borderId="34" xfId="0" applyNumberFormat="1" applyFill="1" applyBorder="1"/>
    <xf numFmtId="0" fontId="0" fillId="2" borderId="25" xfId="0" applyNumberFormat="1" applyFill="1" applyBorder="1"/>
    <xf numFmtId="164" fontId="0" fillId="2" borderId="22" xfId="0" applyNumberFormat="1" applyFill="1" applyBorder="1"/>
    <xf numFmtId="0" fontId="0" fillId="2" borderId="30" xfId="0" applyNumberFormat="1" applyFill="1" applyBorder="1"/>
    <xf numFmtId="0" fontId="0" fillId="2" borderId="24" xfId="0" applyNumberFormat="1" applyFill="1" applyBorder="1"/>
    <xf numFmtId="164" fontId="0" fillId="2" borderId="0" xfId="0" applyNumberFormat="1" applyFill="1" applyBorder="1"/>
    <xf numFmtId="164" fontId="0" fillId="0" borderId="44" xfId="0" applyNumberFormat="1" applyFill="1" applyBorder="1"/>
    <xf numFmtId="164" fontId="0" fillId="0" borderId="45" xfId="0" applyNumberFormat="1" applyFill="1" applyBorder="1"/>
    <xf numFmtId="0" fontId="0" fillId="0" borderId="8" xfId="0" applyFill="1" applyBorder="1"/>
    <xf numFmtId="0" fontId="0" fillId="0" borderId="9" xfId="0" applyFill="1" applyBorder="1"/>
    <xf numFmtId="164" fontId="0" fillId="0" borderId="8" xfId="0" applyNumberFormat="1" applyFill="1" applyBorder="1"/>
    <xf numFmtId="164" fontId="0" fillId="0" borderId="9" xfId="0" applyNumberFormat="1" applyFill="1" applyBorder="1"/>
    <xf numFmtId="47" fontId="0" fillId="0" borderId="8" xfId="0" applyNumberFormat="1" applyFill="1" applyBorder="1"/>
    <xf numFmtId="47" fontId="0" fillId="0" borderId="9" xfId="0" applyNumberFormat="1" applyFill="1" applyBorder="1"/>
    <xf numFmtId="0" fontId="0" fillId="2" borderId="7" xfId="0" applyFill="1" applyBorder="1"/>
    <xf numFmtId="164" fontId="0" fillId="2" borderId="7" xfId="0" applyNumberFormat="1" applyFill="1" applyBorder="1"/>
    <xf numFmtId="164" fontId="0" fillId="2" borderId="4" xfId="0" applyNumberFormat="1" applyFill="1" applyBorder="1"/>
    <xf numFmtId="0" fontId="0" fillId="2" borderId="8" xfId="0" applyFill="1" applyBorder="1"/>
    <xf numFmtId="164" fontId="0" fillId="2" borderId="8" xfId="0" applyNumberFormat="1" applyFill="1" applyBorder="1"/>
    <xf numFmtId="47" fontId="0" fillId="2" borderId="8" xfId="0" applyNumberFormat="1" applyFill="1" applyBorder="1"/>
    <xf numFmtId="164" fontId="0" fillId="2" borderId="44" xfId="0" applyNumberFormat="1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24" xfId="0" applyFill="1" applyBorder="1"/>
    <xf numFmtId="164" fontId="0" fillId="0" borderId="44" xfId="0" applyNumberFormat="1" applyBorder="1"/>
    <xf numFmtId="164" fontId="0" fillId="0" borderId="6" xfId="0" applyNumberFormat="1" applyBorder="1"/>
    <xf numFmtId="164" fontId="0" fillId="0" borderId="45" xfId="0" applyNumberFormat="1" applyBorder="1"/>
    <xf numFmtId="47" fontId="0" fillId="0" borderId="8" xfId="0" applyNumberFormat="1" applyBorder="1"/>
    <xf numFmtId="47" fontId="0" fillId="0" borderId="9" xfId="0" applyNumberFormat="1" applyBorder="1"/>
    <xf numFmtId="164" fontId="0" fillId="2" borderId="3" xfId="0" applyNumberFormat="1" applyFill="1" applyBorder="1"/>
    <xf numFmtId="47" fontId="0" fillId="2" borderId="7" xfId="0" applyNumberFormat="1" applyFill="1" applyBorder="1"/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30" xfId="0" applyFill="1" applyBorder="1"/>
    <xf numFmtId="0" fontId="0" fillId="3" borderId="24" xfId="0" applyFill="1" applyBorder="1"/>
    <xf numFmtId="164" fontId="0" fillId="3" borderId="21" xfId="0" applyNumberFormat="1" applyFill="1" applyBorder="1"/>
    <xf numFmtId="164" fontId="0" fillId="3" borderId="30" xfId="0" applyNumberFormat="1" applyFill="1" applyBorder="1"/>
    <xf numFmtId="1" fontId="0" fillId="3" borderId="24" xfId="0" applyNumberFormat="1" applyFill="1" applyBorder="1"/>
    <xf numFmtId="0" fontId="0" fillId="3" borderId="0" xfId="0" applyFill="1"/>
    <xf numFmtId="0" fontId="0" fillId="3" borderId="30" xfId="0" applyNumberFormat="1" applyFill="1" applyBorder="1"/>
    <xf numFmtId="0" fontId="0" fillId="3" borderId="24" xfId="0" applyNumberForma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opLeftCell="A25" workbookViewId="0">
      <selection activeCell="F39" sqref="F39"/>
    </sheetView>
  </sheetViews>
  <sheetFormatPr defaultRowHeight="15" x14ac:dyDescent="0.25"/>
  <cols>
    <col min="1" max="1" width="10.140625" customWidth="1"/>
    <col min="2" max="2" width="17.7109375" customWidth="1"/>
    <col min="3" max="3" width="2.28515625" customWidth="1"/>
    <col min="4" max="4" width="9.140625" customWidth="1"/>
    <col min="5" max="5" width="17.7109375" customWidth="1"/>
    <col min="6" max="6" width="2.28515625" customWidth="1"/>
    <col min="8" max="8" width="17.7109375" customWidth="1"/>
    <col min="9" max="9" width="2.28515625" customWidth="1"/>
    <col min="11" max="11" width="17.7109375" customWidth="1"/>
    <col min="12" max="12" width="2.28515625" customWidth="1"/>
    <col min="14" max="14" width="17.7109375" customWidth="1"/>
    <col min="15" max="15" width="2.28515625" customWidth="1"/>
    <col min="17" max="17" width="17.7109375" customWidth="1"/>
    <col min="18" max="18" width="2.28515625" customWidth="1"/>
  </cols>
  <sheetData>
    <row r="1" spans="1:19" ht="15.75" thickBot="1" x14ac:dyDescent="0.3">
      <c r="A1" s="11" t="s">
        <v>8</v>
      </c>
      <c r="B1" s="159" t="s">
        <v>9</v>
      </c>
      <c r="C1" s="160"/>
      <c r="D1" s="161"/>
    </row>
    <row r="2" spans="1:19" ht="15.75" thickBot="1" x14ac:dyDescent="0.3">
      <c r="A2" s="5" t="s">
        <v>0</v>
      </c>
      <c r="B2" s="7">
        <v>1</v>
      </c>
      <c r="C2" s="6"/>
      <c r="D2" s="10" t="s">
        <v>7</v>
      </c>
      <c r="E2" s="7">
        <v>2</v>
      </c>
      <c r="F2" s="6"/>
      <c r="G2" s="10" t="s">
        <v>7</v>
      </c>
      <c r="H2" s="7">
        <v>3</v>
      </c>
      <c r="I2" s="6"/>
      <c r="J2" s="10" t="s">
        <v>7</v>
      </c>
      <c r="K2" s="7">
        <v>4</v>
      </c>
      <c r="L2" s="6"/>
      <c r="M2" s="10" t="s">
        <v>7</v>
      </c>
      <c r="N2" s="7">
        <v>5</v>
      </c>
      <c r="O2" s="6"/>
      <c r="P2" s="10" t="s">
        <v>7</v>
      </c>
      <c r="Q2" s="6">
        <v>6</v>
      </c>
      <c r="R2" s="6"/>
      <c r="S2" s="10" t="s">
        <v>7</v>
      </c>
    </row>
    <row r="3" spans="1:19" ht="15.75" thickBot="1" x14ac:dyDescent="0.3">
      <c r="A3" s="73" t="s">
        <v>1</v>
      </c>
      <c r="B3" s="80" t="s">
        <v>85</v>
      </c>
      <c r="C3" s="74"/>
      <c r="D3" s="75">
        <f>SUM(D4:D8)</f>
        <v>7.1342592592592595E-3</v>
      </c>
      <c r="E3" s="80" t="s">
        <v>102</v>
      </c>
      <c r="F3" s="74"/>
      <c r="G3" s="75">
        <f>SUM(G4:G8)</f>
        <v>6.5775462962962966E-3</v>
      </c>
      <c r="H3" s="80" t="s">
        <v>103</v>
      </c>
      <c r="I3" s="74"/>
      <c r="J3" s="75">
        <f>SUM(J4:J8)</f>
        <v>6.4143518518518516E-3</v>
      </c>
      <c r="K3" s="162" t="s">
        <v>104</v>
      </c>
      <c r="L3" s="163"/>
      <c r="M3" s="75">
        <f>SUM(M4:M8)</f>
        <v>7.4722222222222221E-3</v>
      </c>
      <c r="N3" s="73" t="s">
        <v>110</v>
      </c>
      <c r="O3" s="74"/>
      <c r="P3" s="75">
        <f>SUM(P4:P8)</f>
        <v>0</v>
      </c>
      <c r="Q3" s="76" t="s">
        <v>110</v>
      </c>
      <c r="R3" s="74"/>
      <c r="S3" s="75">
        <f>SUM(S4:S8)</f>
        <v>0</v>
      </c>
    </row>
    <row r="4" spans="1:19" x14ac:dyDescent="0.25">
      <c r="A4" s="77" t="s">
        <v>2</v>
      </c>
      <c r="B4" s="114" t="s">
        <v>15</v>
      </c>
      <c r="C4" s="115">
        <v>2</v>
      </c>
      <c r="D4" s="66">
        <v>1.2800925925925924E-3</v>
      </c>
      <c r="E4" s="62" t="s">
        <v>116</v>
      </c>
      <c r="F4" s="57">
        <v>1</v>
      </c>
      <c r="G4" s="68">
        <v>1.3275462962962963E-3</v>
      </c>
      <c r="H4" s="62" t="s">
        <v>107</v>
      </c>
      <c r="I4" s="57">
        <v>1</v>
      </c>
      <c r="J4" s="68">
        <v>1.1851851851851852E-3</v>
      </c>
      <c r="K4" s="64" t="s">
        <v>18</v>
      </c>
      <c r="L4" s="57">
        <v>1</v>
      </c>
      <c r="M4" s="68">
        <v>1.4537037037037036E-3</v>
      </c>
      <c r="N4" s="62" t="s">
        <v>110</v>
      </c>
      <c r="O4" s="57">
        <v>9</v>
      </c>
      <c r="P4" s="68"/>
      <c r="Q4" s="64" t="s">
        <v>110</v>
      </c>
      <c r="R4" s="57">
        <v>9</v>
      </c>
      <c r="S4" s="68"/>
    </row>
    <row r="5" spans="1:19" x14ac:dyDescent="0.25">
      <c r="A5" s="78" t="s">
        <v>3</v>
      </c>
      <c r="B5" s="113" t="s">
        <v>61</v>
      </c>
      <c r="C5" s="58">
        <v>2</v>
      </c>
      <c r="D5" s="67">
        <v>1.5671296296296299E-3</v>
      </c>
      <c r="E5" s="81" t="s">
        <v>117</v>
      </c>
      <c r="F5" s="9">
        <v>2</v>
      </c>
      <c r="G5" s="13">
        <v>1.4004629629629629E-3</v>
      </c>
      <c r="H5" s="61" t="s">
        <v>106</v>
      </c>
      <c r="I5" s="9">
        <v>2</v>
      </c>
      <c r="J5" s="13">
        <v>1.2754629629629628E-3</v>
      </c>
      <c r="K5" s="63" t="s">
        <v>19</v>
      </c>
      <c r="L5" s="58">
        <v>2</v>
      </c>
      <c r="M5" s="13">
        <v>1.5648148148148149E-3</v>
      </c>
      <c r="N5" s="61" t="s">
        <v>110</v>
      </c>
      <c r="O5" s="9">
        <v>9</v>
      </c>
      <c r="P5" s="13"/>
      <c r="Q5" s="63" t="s">
        <v>110</v>
      </c>
      <c r="R5" s="9">
        <v>9</v>
      </c>
      <c r="S5" s="13"/>
    </row>
    <row r="6" spans="1:19" x14ac:dyDescent="0.25">
      <c r="A6" s="78" t="s">
        <v>4</v>
      </c>
      <c r="B6" s="113" t="s">
        <v>112</v>
      </c>
      <c r="C6" s="58">
        <v>1</v>
      </c>
      <c r="D6" s="67">
        <v>1.3263888888888891E-3</v>
      </c>
      <c r="E6" s="61" t="s">
        <v>130</v>
      </c>
      <c r="F6" s="9">
        <v>1</v>
      </c>
      <c r="G6" s="13">
        <v>1.3206018518518521E-3</v>
      </c>
      <c r="H6" s="61" t="s">
        <v>105</v>
      </c>
      <c r="I6" s="9">
        <v>1</v>
      </c>
      <c r="J6" s="13">
        <v>1.1388888888888889E-3</v>
      </c>
      <c r="K6" s="63" t="s">
        <v>20</v>
      </c>
      <c r="L6" s="58">
        <v>1</v>
      </c>
      <c r="M6" s="13">
        <v>1.3055555555555555E-3</v>
      </c>
      <c r="N6" s="61" t="s">
        <v>110</v>
      </c>
      <c r="O6" s="9">
        <v>9</v>
      </c>
      <c r="P6" s="13"/>
      <c r="Q6" s="63" t="s">
        <v>110</v>
      </c>
      <c r="R6" s="9">
        <v>9</v>
      </c>
      <c r="S6" s="13"/>
    </row>
    <row r="7" spans="1:19" x14ac:dyDescent="0.25">
      <c r="A7" s="77" t="s">
        <v>5</v>
      </c>
      <c r="B7" s="116" t="s">
        <v>62</v>
      </c>
      <c r="C7" s="57">
        <v>2</v>
      </c>
      <c r="D7" s="68">
        <v>1.4872685185185186E-3</v>
      </c>
      <c r="E7" s="12" t="s">
        <v>16</v>
      </c>
      <c r="F7" s="8">
        <v>3</v>
      </c>
      <c r="G7" s="14">
        <v>1.3009259259259259E-3</v>
      </c>
      <c r="H7" s="62" t="s">
        <v>108</v>
      </c>
      <c r="I7" s="8">
        <v>2</v>
      </c>
      <c r="J7" s="14">
        <v>1.5636574074074075E-3</v>
      </c>
      <c r="K7" s="64" t="s">
        <v>21</v>
      </c>
      <c r="L7" s="57">
        <v>2</v>
      </c>
      <c r="M7" s="14">
        <v>1.5717592592592591E-3</v>
      </c>
      <c r="N7" s="62" t="s">
        <v>110</v>
      </c>
      <c r="O7" s="8">
        <v>9</v>
      </c>
      <c r="P7" s="14"/>
      <c r="Q7" s="64" t="s">
        <v>110</v>
      </c>
      <c r="R7" s="8">
        <v>9</v>
      </c>
      <c r="S7" s="14"/>
    </row>
    <row r="8" spans="1:19" ht="15.75" thickBot="1" x14ac:dyDescent="0.3">
      <c r="A8" s="79" t="s">
        <v>6</v>
      </c>
      <c r="B8" s="118" t="s">
        <v>14</v>
      </c>
      <c r="C8" s="52">
        <v>2</v>
      </c>
      <c r="D8" s="69">
        <v>1.4733796296296294E-3</v>
      </c>
      <c r="E8" s="4" t="s">
        <v>17</v>
      </c>
      <c r="F8" s="3">
        <v>1</v>
      </c>
      <c r="G8" s="15">
        <v>1.2280092592592592E-3</v>
      </c>
      <c r="H8" s="53" t="s">
        <v>109</v>
      </c>
      <c r="I8" s="3">
        <v>1</v>
      </c>
      <c r="J8" s="15">
        <v>1.2511574074074074E-3</v>
      </c>
      <c r="K8" s="65" t="s">
        <v>111</v>
      </c>
      <c r="L8" s="52">
        <v>2</v>
      </c>
      <c r="M8" s="15">
        <v>1.5763888888888891E-3</v>
      </c>
      <c r="N8" s="53" t="s">
        <v>110</v>
      </c>
      <c r="O8" s="3">
        <v>9</v>
      </c>
      <c r="P8" s="15"/>
      <c r="Q8" s="65" t="s">
        <v>110</v>
      </c>
      <c r="R8" s="3">
        <v>9</v>
      </c>
      <c r="S8" s="15"/>
    </row>
    <row r="9" spans="1:19" ht="15.75" thickBot="1" x14ac:dyDescent="0.3"/>
    <row r="10" spans="1:19" ht="15.75" thickBot="1" x14ac:dyDescent="0.3">
      <c r="A10" s="26" t="s">
        <v>8</v>
      </c>
      <c r="B10" s="159" t="s">
        <v>10</v>
      </c>
      <c r="C10" s="160"/>
      <c r="D10" s="161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ht="15.75" thickBot="1" x14ac:dyDescent="0.3">
      <c r="A11" s="20" t="s">
        <v>0</v>
      </c>
      <c r="B11" s="22">
        <v>1</v>
      </c>
      <c r="C11" s="21"/>
      <c r="D11" s="25" t="s">
        <v>7</v>
      </c>
      <c r="E11" s="22">
        <v>2</v>
      </c>
      <c r="F11" s="21"/>
      <c r="G11" s="25" t="s">
        <v>7</v>
      </c>
      <c r="H11" s="22">
        <v>3</v>
      </c>
      <c r="I11" s="21"/>
      <c r="J11" s="25" t="s">
        <v>7</v>
      </c>
      <c r="K11" s="22">
        <v>4</v>
      </c>
      <c r="L11" s="21"/>
      <c r="M11" s="25" t="s">
        <v>7</v>
      </c>
      <c r="N11" s="22">
        <v>5</v>
      </c>
      <c r="O11" s="21"/>
      <c r="P11" s="25" t="s">
        <v>7</v>
      </c>
    </row>
    <row r="12" spans="1:19" ht="15.75" thickBot="1" x14ac:dyDescent="0.3">
      <c r="A12" s="72" t="s">
        <v>1</v>
      </c>
      <c r="B12" s="73" t="s">
        <v>85</v>
      </c>
      <c r="C12" s="74"/>
      <c r="D12" s="75">
        <f>SUM(D13:D17)</f>
        <v>4.5787037037037029E-3</v>
      </c>
      <c r="E12" s="73" t="s">
        <v>81</v>
      </c>
      <c r="F12" s="74"/>
      <c r="G12" s="75">
        <f>SUM(G13:G17)</f>
        <v>4.6851851851851855E-3</v>
      </c>
      <c r="H12" s="80" t="s">
        <v>131</v>
      </c>
      <c r="I12" s="74"/>
      <c r="J12" s="75">
        <f>SUM(J13:J17)</f>
        <v>4.7395833333333335E-3</v>
      </c>
      <c r="K12" s="80" t="s">
        <v>82</v>
      </c>
      <c r="L12" s="74"/>
      <c r="M12" s="75">
        <f>SUM(M13:M17)</f>
        <v>4.6145833333333334E-3</v>
      </c>
      <c r="N12" s="73" t="s">
        <v>110</v>
      </c>
      <c r="O12" s="74"/>
      <c r="P12" s="75">
        <f>SUM(P13:P17)</f>
        <v>0</v>
      </c>
    </row>
    <row r="13" spans="1:19" x14ac:dyDescent="0.25">
      <c r="A13" s="70">
        <v>6</v>
      </c>
      <c r="B13" s="62" t="s">
        <v>89</v>
      </c>
      <c r="C13" s="57">
        <v>4</v>
      </c>
      <c r="D13" s="68">
        <v>8.599537037037036E-4</v>
      </c>
      <c r="E13" s="62" t="s">
        <v>25</v>
      </c>
      <c r="F13" s="57">
        <v>1</v>
      </c>
      <c r="G13" s="68">
        <v>8.3912037037037028E-4</v>
      </c>
      <c r="H13" s="62" t="s">
        <v>135</v>
      </c>
      <c r="I13" s="57">
        <v>4</v>
      </c>
      <c r="J13" s="68">
        <v>9.3055555555555545E-4</v>
      </c>
      <c r="K13" s="62" t="s">
        <v>33</v>
      </c>
      <c r="L13" s="57">
        <v>4</v>
      </c>
      <c r="M13" s="68">
        <v>8.4606481481481479E-4</v>
      </c>
      <c r="N13" s="62" t="s">
        <v>110</v>
      </c>
      <c r="O13" s="57">
        <v>9</v>
      </c>
      <c r="P13" s="68"/>
    </row>
    <row r="14" spans="1:19" x14ac:dyDescent="0.25">
      <c r="A14" s="16">
        <v>7</v>
      </c>
      <c r="B14" s="61" t="s">
        <v>32</v>
      </c>
      <c r="C14" s="24">
        <v>2</v>
      </c>
      <c r="D14" s="29">
        <v>9.756944444444444E-4</v>
      </c>
      <c r="E14" s="61" t="s">
        <v>26</v>
      </c>
      <c r="F14" s="24">
        <v>2</v>
      </c>
      <c r="G14" s="29">
        <v>1.0011574074074074E-3</v>
      </c>
      <c r="H14" s="61" t="s">
        <v>136</v>
      </c>
      <c r="I14" s="24">
        <v>2</v>
      </c>
      <c r="J14" s="29">
        <v>9.2592592592592585E-4</v>
      </c>
      <c r="K14" s="61" t="s">
        <v>29</v>
      </c>
      <c r="L14" s="24">
        <v>2</v>
      </c>
      <c r="M14" s="29">
        <v>9.86111111111111E-4</v>
      </c>
      <c r="N14" s="27" t="s">
        <v>110</v>
      </c>
      <c r="O14" s="24">
        <v>9</v>
      </c>
      <c r="P14" s="29"/>
    </row>
    <row r="15" spans="1:19" x14ac:dyDescent="0.25">
      <c r="A15" s="16">
        <v>8</v>
      </c>
      <c r="B15" s="61" t="s">
        <v>34</v>
      </c>
      <c r="C15" s="24">
        <v>1</v>
      </c>
      <c r="D15" s="29">
        <v>8.599537037037036E-4</v>
      </c>
      <c r="E15" s="61" t="s">
        <v>27</v>
      </c>
      <c r="F15" s="24">
        <v>1</v>
      </c>
      <c r="G15" s="29">
        <v>9.8495370370370382E-4</v>
      </c>
      <c r="H15" s="61" t="s">
        <v>132</v>
      </c>
      <c r="I15" s="24">
        <v>1</v>
      </c>
      <c r="J15" s="29">
        <v>9.6874999999999999E-4</v>
      </c>
      <c r="K15" s="61" t="s">
        <v>30</v>
      </c>
      <c r="L15" s="24">
        <v>1</v>
      </c>
      <c r="M15" s="29">
        <v>8.9930555555555554E-4</v>
      </c>
      <c r="N15" s="27" t="s">
        <v>110</v>
      </c>
      <c r="O15" s="24">
        <v>9</v>
      </c>
      <c r="P15" s="29"/>
    </row>
    <row r="16" spans="1:19" x14ac:dyDescent="0.25">
      <c r="A16" s="70">
        <v>9</v>
      </c>
      <c r="B16" s="62" t="s">
        <v>35</v>
      </c>
      <c r="C16" s="23">
        <v>2</v>
      </c>
      <c r="D16" s="30">
        <v>9.4444444444444448E-4</v>
      </c>
      <c r="E16" s="62" t="s">
        <v>31</v>
      </c>
      <c r="F16" s="23">
        <v>2</v>
      </c>
      <c r="G16" s="30">
        <v>1.0185185185185186E-3</v>
      </c>
      <c r="H16" s="62" t="s">
        <v>133</v>
      </c>
      <c r="I16" s="23">
        <v>2</v>
      </c>
      <c r="J16" s="30">
        <v>9.6412037037037039E-4</v>
      </c>
      <c r="K16" s="62" t="s">
        <v>28</v>
      </c>
      <c r="L16" s="23">
        <v>2</v>
      </c>
      <c r="M16" s="30">
        <v>9.756944444444444E-4</v>
      </c>
      <c r="N16" s="28" t="s">
        <v>110</v>
      </c>
      <c r="O16" s="23">
        <v>9</v>
      </c>
      <c r="P16" s="30"/>
    </row>
    <row r="17" spans="1:16" ht="15.75" thickBot="1" x14ac:dyDescent="0.3">
      <c r="A17" s="71">
        <v>10</v>
      </c>
      <c r="B17" s="53" t="s">
        <v>36</v>
      </c>
      <c r="C17" s="18">
        <v>1</v>
      </c>
      <c r="D17" s="31">
        <v>9.3865740740740726E-4</v>
      </c>
      <c r="E17" s="53" t="s">
        <v>24</v>
      </c>
      <c r="F17" s="18">
        <v>1</v>
      </c>
      <c r="G17" s="31">
        <v>8.4143518518518519E-4</v>
      </c>
      <c r="H17" s="53" t="s">
        <v>134</v>
      </c>
      <c r="I17" s="18">
        <v>1</v>
      </c>
      <c r="J17" s="31">
        <v>9.5023148148148159E-4</v>
      </c>
      <c r="K17" s="53" t="s">
        <v>23</v>
      </c>
      <c r="L17" s="18">
        <v>1</v>
      </c>
      <c r="M17" s="31">
        <v>9.0740740740740745E-4</v>
      </c>
      <c r="N17" s="19" t="s">
        <v>110</v>
      </c>
      <c r="O17" s="18">
        <v>9</v>
      </c>
      <c r="P17" s="31"/>
    </row>
    <row r="18" spans="1:16" ht="15.75" thickBot="1" x14ac:dyDescent="0.3"/>
    <row r="19" spans="1:16" ht="15.75" thickBot="1" x14ac:dyDescent="0.3">
      <c r="A19" s="37" t="s">
        <v>8</v>
      </c>
      <c r="B19" s="159" t="s">
        <v>11</v>
      </c>
      <c r="C19" s="160"/>
      <c r="D19" s="16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</row>
    <row r="20" spans="1:16" ht="15.75" thickBot="1" x14ac:dyDescent="0.3">
      <c r="A20" s="54" t="s">
        <v>0</v>
      </c>
      <c r="B20" s="56">
        <v>1</v>
      </c>
      <c r="C20" s="55"/>
      <c r="D20" s="59" t="s">
        <v>7</v>
      </c>
      <c r="E20" s="56">
        <v>2</v>
      </c>
      <c r="F20" s="55"/>
      <c r="G20" s="59" t="s">
        <v>7</v>
      </c>
      <c r="H20" s="56">
        <v>3</v>
      </c>
      <c r="I20" s="55"/>
      <c r="J20" s="59" t="s">
        <v>7</v>
      </c>
      <c r="K20" s="56">
        <v>4</v>
      </c>
      <c r="L20" s="55"/>
      <c r="M20" s="59" t="s">
        <v>7</v>
      </c>
      <c r="N20" s="56">
        <v>5</v>
      </c>
      <c r="O20" s="55"/>
      <c r="P20" s="59" t="s">
        <v>7</v>
      </c>
    </row>
    <row r="21" spans="1:16" ht="15.75" thickBot="1" x14ac:dyDescent="0.3">
      <c r="A21" s="72" t="s">
        <v>1</v>
      </c>
      <c r="B21" s="73" t="s">
        <v>98</v>
      </c>
      <c r="C21" s="74"/>
      <c r="D21" s="75">
        <f>SUM(D22:D26)</f>
        <v>5.0590277777777777E-3</v>
      </c>
      <c r="E21" s="80" t="s">
        <v>22</v>
      </c>
      <c r="F21" s="74"/>
      <c r="G21" s="75">
        <f>SUM(G22:G26)</f>
        <v>5.1597222222222227E-3</v>
      </c>
      <c r="H21" s="80" t="s">
        <v>83</v>
      </c>
      <c r="I21" s="74"/>
      <c r="J21" s="75">
        <f>SUM(J22:J26)</f>
        <v>4.5659722222222221E-3</v>
      </c>
      <c r="K21" s="80" t="s">
        <v>101</v>
      </c>
      <c r="L21" s="74"/>
      <c r="M21" s="75">
        <f>SUM(M22:M26)</f>
        <v>4.43287037037037E-3</v>
      </c>
      <c r="N21" s="73" t="s">
        <v>110</v>
      </c>
      <c r="O21" s="74"/>
      <c r="P21" s="75">
        <f>SUM(P22:P26)</f>
        <v>0</v>
      </c>
    </row>
    <row r="22" spans="1:16" x14ac:dyDescent="0.25">
      <c r="A22" s="70">
        <v>11</v>
      </c>
      <c r="B22" s="62" t="s">
        <v>49</v>
      </c>
      <c r="C22" s="57">
        <v>4</v>
      </c>
      <c r="D22" s="68">
        <v>9.4212962962962968E-4</v>
      </c>
      <c r="E22" s="62" t="s">
        <v>44</v>
      </c>
      <c r="F22" s="57">
        <v>1</v>
      </c>
      <c r="G22" s="68">
        <v>8.4027777777777779E-4</v>
      </c>
      <c r="H22" s="62" t="s">
        <v>119</v>
      </c>
      <c r="I22" s="57">
        <v>1</v>
      </c>
      <c r="J22" s="68">
        <v>9.3055555555555545E-4</v>
      </c>
      <c r="K22" s="62" t="s">
        <v>45</v>
      </c>
      <c r="L22" s="57">
        <v>4</v>
      </c>
      <c r="M22" s="68">
        <v>6.8865740740740736E-4</v>
      </c>
      <c r="N22" s="62" t="s">
        <v>110</v>
      </c>
      <c r="O22" s="57">
        <v>9</v>
      </c>
      <c r="P22" s="68"/>
    </row>
    <row r="23" spans="1:16" x14ac:dyDescent="0.25">
      <c r="A23" s="16">
        <v>12</v>
      </c>
      <c r="B23" s="61" t="s">
        <v>40</v>
      </c>
      <c r="C23" s="36">
        <v>2</v>
      </c>
      <c r="D23" s="40">
        <v>1.0405092592592593E-3</v>
      </c>
      <c r="E23" s="61" t="s">
        <v>37</v>
      </c>
      <c r="F23" s="36">
        <v>2</v>
      </c>
      <c r="G23" s="40">
        <v>1.1319444444444443E-3</v>
      </c>
      <c r="H23" s="61" t="s">
        <v>120</v>
      </c>
      <c r="I23" s="36">
        <v>2</v>
      </c>
      <c r="J23" s="40">
        <v>8.8425925925925922E-4</v>
      </c>
      <c r="K23" s="61" t="s">
        <v>46</v>
      </c>
      <c r="L23" s="36">
        <v>2</v>
      </c>
      <c r="M23" s="40">
        <v>9.3055555555555545E-4</v>
      </c>
      <c r="N23" s="38" t="s">
        <v>110</v>
      </c>
      <c r="O23" s="36">
        <v>9</v>
      </c>
      <c r="P23" s="40"/>
    </row>
    <row r="24" spans="1:16" x14ac:dyDescent="0.25">
      <c r="A24" s="16">
        <v>13</v>
      </c>
      <c r="B24" s="61" t="s">
        <v>41</v>
      </c>
      <c r="C24" s="36">
        <v>1</v>
      </c>
      <c r="D24" s="40">
        <v>9.86111111111111E-4</v>
      </c>
      <c r="E24" s="61" t="s">
        <v>39</v>
      </c>
      <c r="F24" s="36">
        <v>1</v>
      </c>
      <c r="G24" s="40">
        <v>9.629629629629631E-4</v>
      </c>
      <c r="H24" s="61" t="s">
        <v>121</v>
      </c>
      <c r="I24" s="36">
        <v>1</v>
      </c>
      <c r="J24" s="40">
        <v>9.2708333333333325E-4</v>
      </c>
      <c r="K24" s="61" t="s">
        <v>38</v>
      </c>
      <c r="L24" s="36">
        <v>1</v>
      </c>
      <c r="M24" s="40">
        <v>8.9699074074074073E-4</v>
      </c>
      <c r="N24" s="38" t="s">
        <v>110</v>
      </c>
      <c r="O24" s="36">
        <v>9</v>
      </c>
      <c r="P24" s="40"/>
    </row>
    <row r="25" spans="1:16" x14ac:dyDescent="0.25">
      <c r="A25" s="70">
        <v>14</v>
      </c>
      <c r="B25" s="62" t="s">
        <v>42</v>
      </c>
      <c r="C25" s="35">
        <v>2</v>
      </c>
      <c r="D25" s="41">
        <v>1.1805555555555556E-3</v>
      </c>
      <c r="E25" s="62" t="s">
        <v>118</v>
      </c>
      <c r="F25" s="35">
        <v>2</v>
      </c>
      <c r="G25" s="41">
        <v>1.1400462962962963E-3</v>
      </c>
      <c r="H25" s="62" t="s">
        <v>122</v>
      </c>
      <c r="I25" s="35">
        <v>2</v>
      </c>
      <c r="J25" s="41">
        <v>9.4791666666666668E-4</v>
      </c>
      <c r="K25" s="62" t="s">
        <v>47</v>
      </c>
      <c r="L25" s="35">
        <v>2</v>
      </c>
      <c r="M25" s="41">
        <v>1.0034722222222222E-3</v>
      </c>
      <c r="N25" s="39" t="s">
        <v>110</v>
      </c>
      <c r="O25" s="35">
        <v>9</v>
      </c>
      <c r="P25" s="41"/>
    </row>
    <row r="26" spans="1:16" ht="15.75" thickBot="1" x14ac:dyDescent="0.3">
      <c r="A26" s="71">
        <v>15</v>
      </c>
      <c r="B26" s="53" t="s">
        <v>43</v>
      </c>
      <c r="C26" s="33">
        <v>1</v>
      </c>
      <c r="D26" s="42">
        <v>9.0972222222222225E-4</v>
      </c>
      <c r="E26" s="53" t="s">
        <v>137</v>
      </c>
      <c r="F26" s="33">
        <v>2</v>
      </c>
      <c r="G26" s="42">
        <v>1.0844907407407407E-3</v>
      </c>
      <c r="H26" s="53" t="s">
        <v>123</v>
      </c>
      <c r="I26" s="33">
        <v>1</v>
      </c>
      <c r="J26" s="42">
        <v>8.7615740740740742E-4</v>
      </c>
      <c r="K26" s="53" t="s">
        <v>48</v>
      </c>
      <c r="L26" s="33">
        <v>1</v>
      </c>
      <c r="M26" s="42">
        <v>9.1319444444444434E-4</v>
      </c>
      <c r="N26" s="34" t="s">
        <v>110</v>
      </c>
      <c r="O26" s="33">
        <v>9</v>
      </c>
      <c r="P26" s="42"/>
    </row>
    <row r="27" spans="1:16" ht="15.75" thickBot="1" x14ac:dyDescent="0.3"/>
    <row r="28" spans="1:16" ht="15.75" thickBot="1" x14ac:dyDescent="0.3">
      <c r="A28" s="47" t="s">
        <v>8</v>
      </c>
      <c r="B28" s="159" t="s">
        <v>12</v>
      </c>
      <c r="C28" s="160"/>
      <c r="D28" s="161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</row>
    <row r="29" spans="1:16" ht="15.75" thickBot="1" x14ac:dyDescent="0.3">
      <c r="A29" s="54" t="s">
        <v>0</v>
      </c>
      <c r="B29" s="56">
        <v>1</v>
      </c>
      <c r="C29" s="55"/>
      <c r="D29" s="59" t="s">
        <v>7</v>
      </c>
      <c r="E29" s="56">
        <v>2</v>
      </c>
      <c r="F29" s="55"/>
      <c r="G29" s="59" t="s">
        <v>7</v>
      </c>
      <c r="H29" s="56">
        <v>3</v>
      </c>
      <c r="I29" s="55"/>
      <c r="J29" s="59" t="s">
        <v>7</v>
      </c>
      <c r="K29" s="56">
        <v>4</v>
      </c>
      <c r="L29" s="55"/>
      <c r="M29" s="59" t="s">
        <v>7</v>
      </c>
      <c r="N29" s="56">
        <v>5</v>
      </c>
      <c r="O29" s="55"/>
      <c r="P29" s="59" t="s">
        <v>7</v>
      </c>
    </row>
    <row r="30" spans="1:16" ht="15.75" thickBot="1" x14ac:dyDescent="0.3">
      <c r="A30" s="72" t="s">
        <v>1</v>
      </c>
      <c r="B30" s="80" t="s">
        <v>84</v>
      </c>
      <c r="C30" s="74"/>
      <c r="D30" s="75">
        <f>SUM(D31:D35)</f>
        <v>5.4548611111111108E-3</v>
      </c>
      <c r="E30" s="80" t="s">
        <v>100</v>
      </c>
      <c r="F30" s="74"/>
      <c r="G30" s="75">
        <f>SUM(G31:G35)</f>
        <v>5.3761574074074076E-3</v>
      </c>
      <c r="H30" s="80" t="s">
        <v>86</v>
      </c>
      <c r="I30" s="74"/>
      <c r="J30" s="75">
        <f>SUM(J31:J35)</f>
        <v>5.5752314814814814E-3</v>
      </c>
      <c r="K30" s="80" t="s">
        <v>22</v>
      </c>
      <c r="L30" s="74"/>
      <c r="M30" s="75">
        <f>SUM(M31:M35)</f>
        <v>5.9155092592592601E-3</v>
      </c>
      <c r="N30" s="80" t="s">
        <v>110</v>
      </c>
      <c r="O30" s="74"/>
      <c r="P30" s="75">
        <f>SUM(P31:P35)</f>
        <v>0</v>
      </c>
    </row>
    <row r="31" spans="1:16" x14ac:dyDescent="0.25">
      <c r="A31" s="70">
        <v>16</v>
      </c>
      <c r="B31" s="62" t="s">
        <v>60</v>
      </c>
      <c r="C31" s="57">
        <v>4</v>
      </c>
      <c r="D31" s="68">
        <v>1.0972222222222223E-3</v>
      </c>
      <c r="E31" s="62" t="s">
        <v>141</v>
      </c>
      <c r="F31" s="57">
        <v>4</v>
      </c>
      <c r="G31" s="68">
        <v>1.0219907407407406E-3</v>
      </c>
      <c r="H31" s="62" t="s">
        <v>124</v>
      </c>
      <c r="I31" s="57">
        <v>1</v>
      </c>
      <c r="J31" s="68">
        <v>1.1296296296296295E-3</v>
      </c>
      <c r="K31" s="62" t="s">
        <v>51</v>
      </c>
      <c r="L31" s="57">
        <v>1</v>
      </c>
      <c r="M31" s="68">
        <v>1.1018518518518519E-3</v>
      </c>
      <c r="N31" s="62" t="s">
        <v>110</v>
      </c>
      <c r="O31" s="57">
        <v>9</v>
      </c>
      <c r="P31" s="68"/>
    </row>
    <row r="32" spans="1:16" x14ac:dyDescent="0.25">
      <c r="A32" s="16">
        <v>17</v>
      </c>
      <c r="B32" s="61" t="s">
        <v>56</v>
      </c>
      <c r="C32" s="46">
        <v>2</v>
      </c>
      <c r="D32" s="48">
        <v>1.0995370370370371E-3</v>
      </c>
      <c r="E32" s="81" t="s">
        <v>57</v>
      </c>
      <c r="F32" s="46">
        <v>2</v>
      </c>
      <c r="G32" s="48">
        <v>1.1250000000000001E-3</v>
      </c>
      <c r="H32" s="61" t="s">
        <v>125</v>
      </c>
      <c r="I32" s="58">
        <v>2</v>
      </c>
      <c r="J32" s="67">
        <v>1.1875E-3</v>
      </c>
      <c r="K32" s="61" t="s">
        <v>52</v>
      </c>
      <c r="L32" s="46">
        <v>2</v>
      </c>
      <c r="M32" s="48">
        <v>1.1666666666666668E-3</v>
      </c>
      <c r="N32" s="61" t="s">
        <v>110</v>
      </c>
      <c r="O32" s="46">
        <v>9</v>
      </c>
      <c r="P32" s="48"/>
    </row>
    <row r="33" spans="1:16" x14ac:dyDescent="0.25">
      <c r="A33" s="16">
        <v>18</v>
      </c>
      <c r="B33" s="61" t="s">
        <v>50</v>
      </c>
      <c r="C33" s="46">
        <v>1</v>
      </c>
      <c r="D33" s="48">
        <v>1.0243055555555556E-3</v>
      </c>
      <c r="E33" s="61" t="s">
        <v>58</v>
      </c>
      <c r="F33" s="46">
        <v>1</v>
      </c>
      <c r="G33" s="48">
        <v>1.0081018518518518E-3</v>
      </c>
      <c r="H33" s="61" t="s">
        <v>126</v>
      </c>
      <c r="I33" s="58">
        <v>1</v>
      </c>
      <c r="J33" s="67">
        <v>9.4212962962962968E-4</v>
      </c>
      <c r="K33" s="61" t="s">
        <v>53</v>
      </c>
      <c r="L33" s="46">
        <v>1</v>
      </c>
      <c r="M33" s="48">
        <v>1.2893518518518519E-3</v>
      </c>
      <c r="N33" s="61" t="s">
        <v>110</v>
      </c>
      <c r="O33" s="46">
        <v>9</v>
      </c>
      <c r="P33" s="48"/>
    </row>
    <row r="34" spans="1:16" x14ac:dyDescent="0.25">
      <c r="A34" s="70">
        <v>19</v>
      </c>
      <c r="B34" s="62" t="s">
        <v>59</v>
      </c>
      <c r="C34" s="45">
        <v>2</v>
      </c>
      <c r="D34" s="49">
        <v>1.1331018518518519E-3</v>
      </c>
      <c r="E34" s="62" t="s">
        <v>113</v>
      </c>
      <c r="F34" s="45">
        <v>2</v>
      </c>
      <c r="G34" s="49">
        <v>1.1840277777777778E-3</v>
      </c>
      <c r="H34" s="62" t="s">
        <v>127</v>
      </c>
      <c r="I34" s="57">
        <v>2</v>
      </c>
      <c r="J34" s="68">
        <v>1.1122685185185185E-3</v>
      </c>
      <c r="K34" s="62" t="s">
        <v>54</v>
      </c>
      <c r="L34" s="45">
        <v>2</v>
      </c>
      <c r="M34" s="49">
        <v>1.1620370370370372E-3</v>
      </c>
      <c r="N34" s="62" t="s">
        <v>110</v>
      </c>
      <c r="O34" s="45">
        <v>9</v>
      </c>
      <c r="P34" s="49"/>
    </row>
    <row r="35" spans="1:16" ht="15.75" thickBot="1" x14ac:dyDescent="0.3">
      <c r="A35" s="71">
        <v>20</v>
      </c>
      <c r="B35" s="53" t="s">
        <v>129</v>
      </c>
      <c r="C35" s="44">
        <v>1</v>
      </c>
      <c r="D35" s="50">
        <v>1.1006944444444443E-3</v>
      </c>
      <c r="E35" s="53" t="s">
        <v>63</v>
      </c>
      <c r="F35" s="44">
        <v>1</v>
      </c>
      <c r="G35" s="50">
        <v>1.0370370370370371E-3</v>
      </c>
      <c r="H35" s="53" t="s">
        <v>128</v>
      </c>
      <c r="I35" s="52">
        <v>2</v>
      </c>
      <c r="J35" s="69">
        <v>1.2037037037037038E-3</v>
      </c>
      <c r="K35" s="53" t="s">
        <v>55</v>
      </c>
      <c r="L35" s="44">
        <v>1</v>
      </c>
      <c r="M35" s="50">
        <v>1.195601851851852E-3</v>
      </c>
      <c r="N35" s="53" t="s">
        <v>110</v>
      </c>
      <c r="O35" s="44">
        <v>9</v>
      </c>
      <c r="P35" s="50"/>
    </row>
    <row r="36" spans="1:16" ht="15.75" thickBot="1" x14ac:dyDescent="0.3"/>
    <row r="37" spans="1:16" ht="15.75" thickBot="1" x14ac:dyDescent="0.3">
      <c r="A37" s="60" t="s">
        <v>8</v>
      </c>
      <c r="B37" s="159" t="s">
        <v>13</v>
      </c>
      <c r="C37" s="160"/>
      <c r="D37" s="16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</row>
    <row r="38" spans="1:16" ht="15.75" thickBot="1" x14ac:dyDescent="0.3">
      <c r="A38" s="54" t="s">
        <v>0</v>
      </c>
      <c r="B38" s="56">
        <v>1</v>
      </c>
      <c r="C38" s="55"/>
      <c r="D38" s="59" t="s">
        <v>7</v>
      </c>
      <c r="E38" s="56">
        <v>2</v>
      </c>
      <c r="F38" s="55"/>
      <c r="G38" s="59" t="s">
        <v>7</v>
      </c>
      <c r="H38" s="56">
        <v>3</v>
      </c>
      <c r="I38" s="55"/>
      <c r="J38" s="59" t="s">
        <v>7</v>
      </c>
      <c r="K38" s="56">
        <v>4</v>
      </c>
      <c r="L38" s="55"/>
      <c r="M38" s="59" t="s">
        <v>7</v>
      </c>
      <c r="N38" s="56">
        <v>5</v>
      </c>
      <c r="O38" s="55"/>
      <c r="P38" s="59" t="s">
        <v>7</v>
      </c>
    </row>
    <row r="39" spans="1:16" ht="15.75" thickBot="1" x14ac:dyDescent="0.3">
      <c r="A39" s="72" t="s">
        <v>1</v>
      </c>
      <c r="B39" s="80" t="s">
        <v>87</v>
      </c>
      <c r="C39" s="74"/>
      <c r="D39" s="75">
        <f>SUM(D40:D44)</f>
        <v>5.3263888888888892E-3</v>
      </c>
      <c r="E39" s="84" t="s">
        <v>101</v>
      </c>
      <c r="F39" s="74"/>
      <c r="G39" s="75">
        <f>SUM(G40:G44)</f>
        <v>5.4675925925925933E-3</v>
      </c>
      <c r="H39" s="80" t="s">
        <v>98</v>
      </c>
      <c r="I39" s="74"/>
      <c r="J39" s="75">
        <f>SUM(J40:J44)</f>
        <v>5.8564814814814825E-3</v>
      </c>
      <c r="K39" s="73" t="s">
        <v>88</v>
      </c>
      <c r="L39" s="74"/>
      <c r="M39" s="75">
        <f>SUM(M40:M44)</f>
        <v>5.6562499999999998E-3</v>
      </c>
      <c r="N39" s="73" t="s">
        <v>110</v>
      </c>
      <c r="O39" s="74"/>
      <c r="P39" s="75">
        <f>SUM(P40:P44)</f>
        <v>0</v>
      </c>
    </row>
    <row r="40" spans="1:16" x14ac:dyDescent="0.25">
      <c r="A40" s="70">
        <v>21</v>
      </c>
      <c r="B40" s="62" t="s">
        <v>64</v>
      </c>
      <c r="C40" s="57">
        <v>3</v>
      </c>
      <c r="D40" s="68">
        <v>1.0358796296296297E-3</v>
      </c>
      <c r="E40" s="117" t="s">
        <v>114</v>
      </c>
      <c r="F40" s="57">
        <v>1</v>
      </c>
      <c r="G40" s="68">
        <v>1.2083333333333334E-3</v>
      </c>
      <c r="H40" s="62" t="s">
        <v>73</v>
      </c>
      <c r="I40" s="57">
        <v>1</v>
      </c>
      <c r="J40" s="68">
        <v>1.1053240740740741E-3</v>
      </c>
      <c r="K40" s="62" t="s">
        <v>65</v>
      </c>
      <c r="L40" s="57">
        <v>3</v>
      </c>
      <c r="M40" s="68">
        <v>9.4328703703703708E-4</v>
      </c>
      <c r="N40" s="62" t="s">
        <v>110</v>
      </c>
      <c r="O40" s="57">
        <v>9</v>
      </c>
      <c r="P40" s="68"/>
    </row>
    <row r="41" spans="1:16" x14ac:dyDescent="0.25">
      <c r="A41" s="16">
        <v>22</v>
      </c>
      <c r="B41" s="81" t="s">
        <v>79</v>
      </c>
      <c r="C41" s="58">
        <v>2</v>
      </c>
      <c r="D41" s="67">
        <v>1.0717592592592593E-3</v>
      </c>
      <c r="E41" s="61" t="s">
        <v>115</v>
      </c>
      <c r="F41" s="58">
        <v>2</v>
      </c>
      <c r="G41" s="67">
        <v>1.2291666666666668E-3</v>
      </c>
      <c r="H41" s="61" t="s">
        <v>77</v>
      </c>
      <c r="I41" s="58">
        <v>2</v>
      </c>
      <c r="J41" s="67">
        <v>1.3298611111111113E-3</v>
      </c>
      <c r="K41" s="61" t="s">
        <v>66</v>
      </c>
      <c r="L41" s="58">
        <v>2</v>
      </c>
      <c r="M41" s="67">
        <v>1.152777777777778E-3</v>
      </c>
      <c r="N41" s="61" t="s">
        <v>110</v>
      </c>
      <c r="O41" s="58">
        <v>9</v>
      </c>
      <c r="P41" s="67"/>
    </row>
    <row r="42" spans="1:16" x14ac:dyDescent="0.25">
      <c r="A42" s="16">
        <v>23</v>
      </c>
      <c r="B42" s="61" t="s">
        <v>67</v>
      </c>
      <c r="C42" s="58">
        <v>1</v>
      </c>
      <c r="D42" s="67">
        <v>9.6412037037037039E-4</v>
      </c>
      <c r="E42" s="61" t="s">
        <v>68</v>
      </c>
      <c r="F42" s="58">
        <v>1</v>
      </c>
      <c r="G42" s="67">
        <v>9.699074074074075E-4</v>
      </c>
      <c r="H42" s="61" t="s">
        <v>74</v>
      </c>
      <c r="I42" s="58">
        <v>1</v>
      </c>
      <c r="J42" s="67">
        <v>1.0752314814814815E-3</v>
      </c>
      <c r="K42" s="61" t="s">
        <v>69</v>
      </c>
      <c r="L42" s="58">
        <v>1</v>
      </c>
      <c r="M42" s="67">
        <v>1.2974537037037037E-3</v>
      </c>
      <c r="N42" s="61" t="s">
        <v>110</v>
      </c>
      <c r="O42" s="58">
        <v>9</v>
      </c>
      <c r="P42" s="67"/>
    </row>
    <row r="43" spans="1:16" x14ac:dyDescent="0.25">
      <c r="A43" s="70">
        <v>24</v>
      </c>
      <c r="B43" s="62" t="s">
        <v>75</v>
      </c>
      <c r="C43" s="57">
        <v>2</v>
      </c>
      <c r="D43" s="68">
        <v>1.175925925925926E-3</v>
      </c>
      <c r="E43" s="62" t="s">
        <v>72</v>
      </c>
      <c r="F43" s="57">
        <v>3</v>
      </c>
      <c r="G43" s="68">
        <v>1.0416666666666667E-3</v>
      </c>
      <c r="H43" s="83" t="s">
        <v>90</v>
      </c>
      <c r="I43" s="57">
        <v>2</v>
      </c>
      <c r="J43" s="68">
        <v>1.2488425925925926E-3</v>
      </c>
      <c r="K43" s="62" t="s">
        <v>70</v>
      </c>
      <c r="L43" s="57">
        <v>2</v>
      </c>
      <c r="M43" s="68">
        <v>1.193287037037037E-3</v>
      </c>
      <c r="N43" s="62" t="s">
        <v>110</v>
      </c>
      <c r="O43" s="57">
        <v>9</v>
      </c>
      <c r="P43" s="68"/>
    </row>
    <row r="44" spans="1:16" ht="15.75" thickBot="1" x14ac:dyDescent="0.3">
      <c r="A44" s="71">
        <v>25</v>
      </c>
      <c r="B44" s="82" t="s">
        <v>80</v>
      </c>
      <c r="C44" s="52">
        <v>2</v>
      </c>
      <c r="D44" s="69">
        <v>1.0787037037037037E-3</v>
      </c>
      <c r="E44" s="53" t="s">
        <v>76</v>
      </c>
      <c r="F44" s="52">
        <v>1</v>
      </c>
      <c r="G44" s="69">
        <v>1.0185185185185186E-3</v>
      </c>
      <c r="H44" s="53" t="s">
        <v>78</v>
      </c>
      <c r="I44" s="52">
        <v>1</v>
      </c>
      <c r="J44" s="69">
        <v>1.0972222222222223E-3</v>
      </c>
      <c r="K44" s="53" t="s">
        <v>71</v>
      </c>
      <c r="L44" s="52">
        <v>1</v>
      </c>
      <c r="M44" s="69">
        <v>1.0694444444444445E-3</v>
      </c>
      <c r="N44" s="53" t="s">
        <v>110</v>
      </c>
      <c r="O44" s="52">
        <v>9</v>
      </c>
      <c r="P44" s="69"/>
    </row>
  </sheetData>
  <mergeCells count="6">
    <mergeCell ref="B28:D28"/>
    <mergeCell ref="B37:D37"/>
    <mergeCell ref="K3:L3"/>
    <mergeCell ref="B1:D1"/>
    <mergeCell ref="B10:D10"/>
    <mergeCell ref="B19:D19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"/>
  <sheetViews>
    <sheetView tabSelected="1" workbookViewId="0">
      <selection activeCell="M39" sqref="M39:M40"/>
    </sheetView>
  </sheetViews>
  <sheetFormatPr defaultRowHeight="15" x14ac:dyDescent="0.25"/>
  <cols>
    <col min="1" max="1" width="23.5703125" customWidth="1"/>
    <col min="2" max="2" width="2.85546875" style="93" customWidth="1"/>
    <col min="3" max="3" width="10.5703125" style="85" customWidth="1"/>
    <col min="5" max="5" width="23.5703125" style="98" customWidth="1"/>
    <col min="6" max="6" width="2.85546875" customWidth="1"/>
    <col min="7" max="7" width="10.5703125" style="85" customWidth="1"/>
    <col min="9" max="9" width="23.5703125" customWidth="1"/>
    <col min="10" max="10" width="2.85546875" customWidth="1"/>
    <col min="11" max="11" width="10.5703125" style="85" customWidth="1"/>
  </cols>
  <sheetData>
    <row r="1" spans="1:32" ht="15.75" thickBot="1" x14ac:dyDescent="0.3">
      <c r="A1" s="2"/>
      <c r="B1" s="111"/>
      <c r="C1" s="112"/>
    </row>
    <row r="2" spans="1:32" ht="15.75" thickBot="1" x14ac:dyDescent="0.3">
      <c r="A2" s="86" t="s">
        <v>91</v>
      </c>
      <c r="B2" s="92"/>
      <c r="C2" s="87"/>
      <c r="E2" s="101" t="s">
        <v>92</v>
      </c>
      <c r="F2" s="1"/>
      <c r="G2" s="88"/>
      <c r="I2" s="86" t="s">
        <v>93</v>
      </c>
      <c r="J2" s="74"/>
      <c r="K2" s="87"/>
    </row>
    <row r="3" spans="1:32" x14ac:dyDescent="0.25">
      <c r="A3" s="123" t="str">
        <f>Startovka!H6</f>
        <v>Špulák David</v>
      </c>
      <c r="B3" s="124"/>
      <c r="C3" s="125">
        <f>Startovka!J6</f>
        <v>1.1388888888888889E-3</v>
      </c>
      <c r="E3" s="149" t="str">
        <f>Startovka!H33</f>
        <v>Janků Libor</v>
      </c>
      <c r="F3" s="150"/>
      <c r="G3" s="125">
        <f>Startovka!J33</f>
        <v>9.4212962962962968E-4</v>
      </c>
      <c r="H3" s="51"/>
      <c r="I3" s="128" t="str">
        <f>Startovka!E13</f>
        <v xml:space="preserve">Stašek Pavel  </v>
      </c>
      <c r="J3" s="129"/>
      <c r="K3" s="130">
        <f>Startovka!G13</f>
        <v>8.3912037037037028E-4</v>
      </c>
      <c r="AC3" s="51"/>
      <c r="AD3" s="51"/>
      <c r="AE3" s="51"/>
      <c r="AF3" s="51"/>
    </row>
    <row r="4" spans="1:32" x14ac:dyDescent="0.25">
      <c r="A4" s="119" t="str">
        <f>Startovka!H4</f>
        <v>Minarský Filip</v>
      </c>
      <c r="B4" s="120"/>
      <c r="C4" s="121">
        <f>Startovka!J4</f>
        <v>1.1851851851851852E-3</v>
      </c>
      <c r="E4" s="122" t="str">
        <f>Startovka!B42</f>
        <v xml:space="preserve">Gajdoš Ondřej   </v>
      </c>
      <c r="F4" s="151"/>
      <c r="G4" s="121">
        <f>Startovka!D42</f>
        <v>9.6412037037037039E-4</v>
      </c>
      <c r="H4" s="51"/>
      <c r="I4" s="131" t="str">
        <f>Startovka!E22</f>
        <v xml:space="preserve">Horáček Lukáš   </v>
      </c>
      <c r="J4" s="132"/>
      <c r="K4" s="121">
        <f>Startovka!G22</f>
        <v>8.4027777777777779E-4</v>
      </c>
      <c r="AC4" s="51"/>
      <c r="AD4" s="51"/>
      <c r="AE4" s="51"/>
      <c r="AF4" s="51"/>
    </row>
    <row r="5" spans="1:32" x14ac:dyDescent="0.25">
      <c r="A5" s="119" t="str">
        <f>Startovka!E8</f>
        <v>Somol Jakub</v>
      </c>
      <c r="B5" s="120"/>
      <c r="C5" s="121">
        <f>Startovka!G8</f>
        <v>1.2280092592592592E-3</v>
      </c>
      <c r="E5" s="122" t="str">
        <f>Startovka!E42</f>
        <v>Bednář Vojtěch</v>
      </c>
      <c r="F5" s="151"/>
      <c r="G5" s="121">
        <f>Startovka!G42</f>
        <v>9.699074074074075E-4</v>
      </c>
      <c r="H5" s="51"/>
      <c r="I5" s="131" t="str">
        <f>Startovka!E17</f>
        <v>Koutný Stanislav</v>
      </c>
      <c r="J5" s="132"/>
      <c r="K5" s="121">
        <f>Startovka!G17</f>
        <v>8.4143518518518519E-4</v>
      </c>
      <c r="AC5" s="51"/>
      <c r="AD5" s="51"/>
      <c r="AE5" s="51"/>
      <c r="AF5" s="51"/>
    </row>
    <row r="6" spans="1:32" x14ac:dyDescent="0.25">
      <c r="A6" s="95" t="str">
        <f>Startovka!H8</f>
        <v>Müller Martin</v>
      </c>
      <c r="B6" s="94"/>
      <c r="C6" s="67">
        <f>Startovka!J8</f>
        <v>1.2511574074074074E-3</v>
      </c>
      <c r="E6" s="90" t="str">
        <f>Startovka!E33</f>
        <v xml:space="preserve">Raiskub Tomáš  </v>
      </c>
      <c r="F6" s="89"/>
      <c r="G6" s="67">
        <f>Startovka!G33</f>
        <v>1.0081018518518518E-3</v>
      </c>
      <c r="H6" s="51"/>
      <c r="I6" s="100" t="str">
        <f>Startovka!B15</f>
        <v>Zvěř Tomáš</v>
      </c>
      <c r="J6" s="99"/>
      <c r="K6" s="67">
        <f>Startovka!D15</f>
        <v>8.599537037037036E-4</v>
      </c>
      <c r="AC6" s="51"/>
      <c r="AD6" s="51"/>
      <c r="AE6" s="51"/>
      <c r="AF6" s="51"/>
    </row>
    <row r="7" spans="1:32" x14ac:dyDescent="0.25">
      <c r="A7" s="95" t="str">
        <f>Startovka!K6</f>
        <v xml:space="preserve">Janošek René   </v>
      </c>
      <c r="B7" s="94"/>
      <c r="C7" s="67">
        <f>Startovka!M6</f>
        <v>1.3055555555555555E-3</v>
      </c>
      <c r="E7" s="90" t="str">
        <f>Startovka!E44</f>
        <v xml:space="preserve">Janka Lukáš </v>
      </c>
      <c r="F7" s="89"/>
      <c r="G7" s="67">
        <f>Startovka!G44</f>
        <v>1.0185185185185186E-3</v>
      </c>
      <c r="H7" s="51"/>
      <c r="I7" s="100" t="str">
        <f>Startovka!H26</f>
        <v>Kuchařík Simon</v>
      </c>
      <c r="J7" s="99"/>
      <c r="K7" s="67">
        <f>Startovka!J26</f>
        <v>8.7615740740740742E-4</v>
      </c>
      <c r="AC7" s="51"/>
      <c r="AD7" s="51"/>
      <c r="AE7" s="51"/>
      <c r="AF7" s="51"/>
    </row>
    <row r="8" spans="1:32" x14ac:dyDescent="0.25">
      <c r="A8" s="95" t="str">
        <f>Startovka!E6</f>
        <v>Sitár Viliam</v>
      </c>
      <c r="B8" s="94"/>
      <c r="C8" s="67">
        <f>Startovka!G6</f>
        <v>1.3206018518518521E-3</v>
      </c>
      <c r="E8" s="90" t="str">
        <f>Startovka!B33</f>
        <v>Hrůzek Tomáš</v>
      </c>
      <c r="F8" s="89"/>
      <c r="G8" s="67">
        <f>Startovka!D33</f>
        <v>1.0243055555555556E-3</v>
      </c>
      <c r="H8" s="51"/>
      <c r="I8" s="100" t="str">
        <f>Startovka!K24</f>
        <v xml:space="preserve">Kouřil Matěj    </v>
      </c>
      <c r="J8" s="99"/>
      <c r="K8" s="67">
        <f>Startovka!M24</f>
        <v>8.9699074074074073E-4</v>
      </c>
      <c r="L8" s="98"/>
      <c r="AC8" s="51"/>
      <c r="AD8" s="51"/>
      <c r="AE8" s="51"/>
      <c r="AF8" s="51"/>
    </row>
    <row r="9" spans="1:32" x14ac:dyDescent="0.25">
      <c r="A9" s="90" t="str">
        <f>Startovka!B6</f>
        <v>Streit Vojta</v>
      </c>
      <c r="B9" s="94"/>
      <c r="C9" s="67">
        <f>Startovka!D6</f>
        <v>1.3263888888888891E-3</v>
      </c>
      <c r="E9" s="90" t="str">
        <f>Startovka!E35</f>
        <v xml:space="preserve">Vlasák David     </v>
      </c>
      <c r="F9" s="89"/>
      <c r="G9" s="67">
        <f>Startovka!G35</f>
        <v>1.0370370370370371E-3</v>
      </c>
      <c r="H9" s="51"/>
      <c r="I9" s="100" t="str">
        <f>Startovka!K15</f>
        <v xml:space="preserve">Švehla Libor </v>
      </c>
      <c r="J9" s="99"/>
      <c r="K9" s="67">
        <f>Startovka!M15</f>
        <v>8.9930555555555554E-4</v>
      </c>
      <c r="L9" s="98"/>
      <c r="AC9" s="51"/>
      <c r="AD9" s="51"/>
      <c r="AE9" s="51"/>
      <c r="AF9" s="51"/>
    </row>
    <row r="10" spans="1:32" x14ac:dyDescent="0.25">
      <c r="A10" s="95" t="str">
        <f>Startovka!E4</f>
        <v>Němec Petr</v>
      </c>
      <c r="B10" s="94"/>
      <c r="C10" s="67">
        <f>Startovka!G4</f>
        <v>1.3275462962962963E-3</v>
      </c>
      <c r="E10" s="90" t="str">
        <f>Startovka!K44</f>
        <v xml:space="preserve">Nohl Martin </v>
      </c>
      <c r="F10" s="89"/>
      <c r="G10" s="67">
        <f>Startovka!M44</f>
        <v>1.0694444444444445E-3</v>
      </c>
      <c r="H10" s="51"/>
      <c r="I10" s="100" t="str">
        <f>Startovka!K17</f>
        <v>Římský Matěj</v>
      </c>
      <c r="J10" s="99"/>
      <c r="K10" s="67">
        <f>Startovka!M17</f>
        <v>9.0740740740740745E-4</v>
      </c>
      <c r="L10" s="98"/>
      <c r="AC10" s="51"/>
      <c r="AD10" s="51"/>
      <c r="AE10" s="51"/>
      <c r="AF10" s="51"/>
    </row>
    <row r="11" spans="1:32" x14ac:dyDescent="0.25">
      <c r="A11" s="95" t="str">
        <f>Startovka!K4</f>
        <v>Adámek J.</v>
      </c>
      <c r="B11" s="94"/>
      <c r="C11" s="67">
        <f>Startovka!M4</f>
        <v>1.4537037037037036E-3</v>
      </c>
      <c r="E11" s="90" t="str">
        <f>Startovka!H42</f>
        <v xml:space="preserve">Beníšek David   </v>
      </c>
      <c r="F11" s="89"/>
      <c r="G11" s="67">
        <f>Startovka!J42</f>
        <v>1.0752314814814815E-3</v>
      </c>
      <c r="H11" s="51"/>
      <c r="I11" s="100" t="str">
        <f>Startovka!B26</f>
        <v>Růžička Eduard</v>
      </c>
      <c r="J11" s="99"/>
      <c r="K11" s="67">
        <f>Startovka!D26</f>
        <v>9.0972222222222225E-4</v>
      </c>
      <c r="AC11" s="51"/>
      <c r="AD11" s="51"/>
      <c r="AE11" s="51"/>
      <c r="AF11" s="51"/>
    </row>
    <row r="12" spans="1:32" x14ac:dyDescent="0.25">
      <c r="A12" s="119" t="str">
        <f>Startovka!H5</f>
        <v>Jandová Katka</v>
      </c>
      <c r="B12" s="120"/>
      <c r="C12" s="121">
        <f>Startovka!J5</f>
        <v>1.2754629629629628E-3</v>
      </c>
      <c r="E12" s="90" t="str">
        <f>Startovka!H44</f>
        <v xml:space="preserve">Spurný Martin   </v>
      </c>
      <c r="F12" s="89"/>
      <c r="G12" s="67">
        <f>Startovka!J44</f>
        <v>1.0972222222222223E-3</v>
      </c>
      <c r="H12" s="51"/>
      <c r="I12" s="100" t="str">
        <f>Startovka!K26</f>
        <v xml:space="preserve">Petrecký Adam  </v>
      </c>
      <c r="J12" s="99"/>
      <c r="K12" s="67">
        <f>Startovka!M26</f>
        <v>9.1319444444444434E-4</v>
      </c>
      <c r="AC12" s="51"/>
      <c r="AD12" s="51"/>
      <c r="AE12" s="51"/>
      <c r="AF12" s="51"/>
    </row>
    <row r="13" spans="1:32" x14ac:dyDescent="0.25">
      <c r="A13" s="122" t="str">
        <f>Startovka!B4</f>
        <v xml:space="preserve">Doležalová Martina </v>
      </c>
      <c r="B13" s="120"/>
      <c r="C13" s="121">
        <f>Startovka!D4</f>
        <v>1.2800925925925924E-3</v>
      </c>
      <c r="E13" s="90" t="str">
        <f>Startovka!B35</f>
        <v>Očenášek Jiři</v>
      </c>
      <c r="F13" s="89"/>
      <c r="G13" s="67">
        <f>Startovka!D35</f>
        <v>1.1006944444444443E-3</v>
      </c>
      <c r="H13" s="51"/>
      <c r="I13" s="100" t="str">
        <f>Startovka!H24</f>
        <v>Hretu Vasil</v>
      </c>
      <c r="J13" s="99"/>
      <c r="K13" s="67">
        <f>Startovka!J24</f>
        <v>9.2708333333333325E-4</v>
      </c>
      <c r="AC13" s="51"/>
      <c r="AD13" s="51"/>
      <c r="AE13" s="51"/>
      <c r="AF13" s="51"/>
    </row>
    <row r="14" spans="1:32" x14ac:dyDescent="0.25">
      <c r="A14" s="119" t="str">
        <f>Startovka!E5</f>
        <v>Konůpková Kateřina</v>
      </c>
      <c r="B14" s="120"/>
      <c r="C14" s="121">
        <f>Startovka!G5</f>
        <v>1.4004629629629629E-3</v>
      </c>
      <c r="E14" s="90" t="str">
        <f>Startovka!K31</f>
        <v>Kreuzer Jan</v>
      </c>
      <c r="F14" s="89"/>
      <c r="G14" s="67">
        <f>Startovka!M31</f>
        <v>1.1018518518518519E-3</v>
      </c>
      <c r="H14" s="51"/>
      <c r="I14" s="100" t="str">
        <f>Startovka!H22</f>
        <v>Vykydal Ondřej</v>
      </c>
      <c r="J14" s="99"/>
      <c r="K14" s="67">
        <f>Startovka!J22</f>
        <v>9.3055555555555545E-4</v>
      </c>
      <c r="AC14" s="51"/>
      <c r="AD14" s="51"/>
      <c r="AE14" s="51"/>
      <c r="AF14" s="51"/>
    </row>
    <row r="15" spans="1:32" x14ac:dyDescent="0.25">
      <c r="A15" s="90" t="str">
        <f>Startovka!B8</f>
        <v>Kvapilová Vladimíra</v>
      </c>
      <c r="B15" s="94"/>
      <c r="C15" s="67">
        <f>Startovka!D8</f>
        <v>1.4733796296296294E-3</v>
      </c>
      <c r="E15" s="90" t="str">
        <f>Startovka!H40</f>
        <v xml:space="preserve">Josefčuk Petr     </v>
      </c>
      <c r="F15" s="89"/>
      <c r="G15" s="67">
        <f>Startovka!J40</f>
        <v>1.1053240740740741E-3</v>
      </c>
      <c r="H15" s="51"/>
      <c r="I15" s="100" t="str">
        <f>Startovka!B17</f>
        <v>Gajoš Ondřej</v>
      </c>
      <c r="J15" s="99"/>
      <c r="K15" s="67">
        <f>Startovka!D17</f>
        <v>9.3865740740740726E-4</v>
      </c>
      <c r="AC15" s="51"/>
      <c r="AD15" s="51"/>
      <c r="AE15" s="51"/>
      <c r="AF15" s="51"/>
    </row>
    <row r="16" spans="1:32" x14ac:dyDescent="0.25">
      <c r="A16" s="90" t="str">
        <f>Startovka!B6</f>
        <v>Streit Vojta</v>
      </c>
      <c r="B16" s="94"/>
      <c r="C16" s="67">
        <f>Startovka!D7</f>
        <v>1.4872685185185186E-3</v>
      </c>
      <c r="E16" s="90" t="str">
        <f>Startovka!H31</f>
        <v>Tichý Daniel</v>
      </c>
      <c r="F16" s="89"/>
      <c r="G16" s="67">
        <f>Startovka!J31</f>
        <v>1.1296296296296295E-3</v>
      </c>
      <c r="H16" s="51"/>
      <c r="I16" s="100" t="str">
        <f>Startovka!H17</f>
        <v>Balog Martin</v>
      </c>
      <c r="J16" s="99"/>
      <c r="K16" s="67">
        <f>Startovka!J17</f>
        <v>9.5023148148148159E-4</v>
      </c>
      <c r="AC16" s="51"/>
      <c r="AD16" s="51"/>
      <c r="AE16" s="51"/>
      <c r="AF16" s="51"/>
    </row>
    <row r="17" spans="1:29" x14ac:dyDescent="0.25">
      <c r="A17" s="95" t="str">
        <f>Startovka!H7</f>
        <v>Glogarová Aneta</v>
      </c>
      <c r="B17" s="94"/>
      <c r="C17" s="67">
        <f>Startovka!J7</f>
        <v>1.5636574074074075E-3</v>
      </c>
      <c r="E17" s="90" t="str">
        <f>Startovka!K35</f>
        <v>Staňo Michal</v>
      </c>
      <c r="F17" s="89"/>
      <c r="G17" s="67">
        <f>Startovka!M35</f>
        <v>1.195601851851852E-3</v>
      </c>
      <c r="H17" s="98"/>
      <c r="I17" s="100" t="str">
        <f>Startovka!E24</f>
        <v xml:space="preserve">Vojáček Milan   </v>
      </c>
      <c r="J17" s="99"/>
      <c r="K17" s="67">
        <f>Startovka!G24</f>
        <v>9.629629629629631E-4</v>
      </c>
      <c r="M17" s="51"/>
      <c r="N17" s="51"/>
      <c r="O17" s="51"/>
      <c r="X17" s="93"/>
      <c r="Y17" s="93"/>
      <c r="Z17" s="98"/>
      <c r="AA17" s="93"/>
      <c r="AB17" s="93"/>
      <c r="AC17" s="98"/>
    </row>
    <row r="18" spans="1:29" x14ac:dyDescent="0.25">
      <c r="A18" s="95" t="str">
        <f>Startovka!K5</f>
        <v xml:space="preserve">Janků Monika  </v>
      </c>
      <c r="B18" s="94"/>
      <c r="C18" s="67">
        <f>Startovka!M5</f>
        <v>1.5648148148148149E-3</v>
      </c>
      <c r="E18" s="90" t="str">
        <f>Startovka!E40</f>
        <v>Skopalík Martin</v>
      </c>
      <c r="F18" s="89"/>
      <c r="G18" s="67">
        <f>Startovka!G40</f>
        <v>1.2083333333333334E-3</v>
      </c>
      <c r="H18" s="98"/>
      <c r="I18" s="100" t="str">
        <f>Startovka!H15</f>
        <v>Wolf Daniel</v>
      </c>
      <c r="J18" s="99"/>
      <c r="K18" s="67">
        <f>Startovka!J15</f>
        <v>9.6874999999999999E-4</v>
      </c>
      <c r="M18" s="51"/>
      <c r="N18" s="51"/>
      <c r="O18" s="51"/>
    </row>
    <row r="19" spans="1:29" x14ac:dyDescent="0.25">
      <c r="A19" s="90" t="str">
        <f>Startovka!B5</f>
        <v>Vařeková Eliška</v>
      </c>
      <c r="B19" s="94"/>
      <c r="C19" s="67">
        <f>Startovka!D5</f>
        <v>1.5671296296296299E-3</v>
      </c>
      <c r="E19" s="90" t="str">
        <f>Startovka!K33</f>
        <v>Poledníček Martin</v>
      </c>
      <c r="F19" s="89"/>
      <c r="G19" s="67">
        <f>Startovka!M33</f>
        <v>1.2893518518518519E-3</v>
      </c>
      <c r="H19" s="98"/>
      <c r="I19" s="100" t="str">
        <f>Startovka!E15</f>
        <v xml:space="preserve">Baďura Radim   </v>
      </c>
      <c r="J19" s="99"/>
      <c r="K19" s="67">
        <f>Startovka!G15</f>
        <v>9.8495370370370382E-4</v>
      </c>
      <c r="L19" s="98"/>
      <c r="M19" s="51"/>
      <c r="N19" s="51"/>
      <c r="O19" s="51"/>
      <c r="P19" s="98"/>
      <c r="Q19" s="98"/>
      <c r="R19" s="98"/>
      <c r="S19" s="98"/>
      <c r="T19" s="98"/>
      <c r="U19" s="98"/>
      <c r="V19" s="98"/>
    </row>
    <row r="20" spans="1:29" x14ac:dyDescent="0.25">
      <c r="A20" s="95" t="str">
        <f>Startovka!K7</f>
        <v xml:space="preserve">Kvapilová Kristýna </v>
      </c>
      <c r="B20" s="94"/>
      <c r="C20" s="67">
        <f>Startovka!M7</f>
        <v>1.5717592592592591E-3</v>
      </c>
      <c r="E20" s="90" t="str">
        <f>Startovka!K42</f>
        <v xml:space="preserve">Londin Igor </v>
      </c>
      <c r="F20" s="89"/>
      <c r="G20" s="67">
        <f>Startovka!M42</f>
        <v>1.2974537037037037E-3</v>
      </c>
      <c r="H20" s="51"/>
      <c r="I20" s="100" t="str">
        <f>Startovka!B24</f>
        <v xml:space="preserve">Nečas Michal  </v>
      </c>
      <c r="J20" s="99"/>
      <c r="K20" s="67">
        <f>Startovka!D24</f>
        <v>9.86111111111111E-4</v>
      </c>
      <c r="M20" s="51"/>
      <c r="N20" s="51"/>
      <c r="O20" s="51"/>
    </row>
    <row r="21" spans="1:29" x14ac:dyDescent="0.25">
      <c r="A21" s="95" t="str">
        <f>Startovka!K8</f>
        <v>Pravcová Naďa</v>
      </c>
      <c r="B21" s="94"/>
      <c r="C21" s="67">
        <f>Startovka!M8</f>
        <v>1.5763888888888891E-3</v>
      </c>
      <c r="E21" s="122" t="str">
        <f>Startovka!B41</f>
        <v>Tomečková Ludmila</v>
      </c>
      <c r="F21" s="151"/>
      <c r="G21" s="121">
        <f>Startovka!D41</f>
        <v>1.0717592592592593E-3</v>
      </c>
      <c r="H21" s="51"/>
      <c r="I21" s="131" t="str">
        <f>Startovka!H23</f>
        <v>Kollárová Pavlína</v>
      </c>
      <c r="J21" s="132"/>
      <c r="K21" s="121">
        <f>Startovka!J23</f>
        <v>8.8425925925925922E-4</v>
      </c>
      <c r="M21" s="51"/>
      <c r="N21" s="51"/>
      <c r="O21" s="51"/>
    </row>
    <row r="22" spans="1:29" x14ac:dyDescent="0.25">
      <c r="A22" s="168" t="str">
        <f>Startovka!E7</f>
        <v>Piechulová Jana</v>
      </c>
      <c r="B22" s="169"/>
      <c r="C22" s="167">
        <f>Startovka!G7</f>
        <v>1.3009259259259259E-3</v>
      </c>
      <c r="E22" s="122" t="str">
        <f>Startovka!B44</f>
        <v>Schusterová Michaela</v>
      </c>
      <c r="F22" s="151"/>
      <c r="G22" s="121">
        <f>Startovka!D44</f>
        <v>1.0787037037037037E-3</v>
      </c>
      <c r="H22" s="51"/>
      <c r="I22" s="131" t="str">
        <f>Startovka!H14</f>
        <v>Sisková Anna</v>
      </c>
      <c r="J22" s="132"/>
      <c r="K22" s="121">
        <f>Startovka!J14</f>
        <v>9.2592592592592585E-4</v>
      </c>
      <c r="M22" s="51"/>
      <c r="N22" s="51"/>
      <c r="O22" s="51"/>
    </row>
    <row r="23" spans="1:29" x14ac:dyDescent="0.25">
      <c r="A23" s="95" t="str">
        <f>Startovka!N6</f>
        <v>-</v>
      </c>
      <c r="B23" s="94"/>
      <c r="C23" s="67">
        <f>Startovka!P6</f>
        <v>0</v>
      </c>
      <c r="E23" s="122" t="str">
        <f>Startovka!B32</f>
        <v>Vítková Kristýna</v>
      </c>
      <c r="F23" s="151"/>
      <c r="G23" s="121">
        <f>Startovka!D32</f>
        <v>1.0995370370370371E-3</v>
      </c>
      <c r="H23" s="51"/>
      <c r="I23" s="131" t="str">
        <f>Startovka!K23</f>
        <v>Kořínková Vendula</v>
      </c>
      <c r="J23" s="132"/>
      <c r="K23" s="121">
        <f>Startovka!M23</f>
        <v>9.3055555555555545E-4</v>
      </c>
      <c r="M23" s="51"/>
      <c r="N23" s="51"/>
      <c r="O23" s="51"/>
    </row>
    <row r="24" spans="1:29" x14ac:dyDescent="0.25">
      <c r="A24" s="95" t="str">
        <f>Startovka!N8</f>
        <v>-</v>
      </c>
      <c r="B24" s="94"/>
      <c r="C24" s="67">
        <f>Startovka!P8</f>
        <v>0</v>
      </c>
      <c r="E24" s="90" t="str">
        <f>Startovka!H34</f>
        <v>Glogarová Nikola</v>
      </c>
      <c r="F24" s="89">
        <f>Startovka!I34</f>
        <v>2</v>
      </c>
      <c r="G24" s="67">
        <f>Startovka!J34</f>
        <v>1.1122685185185185E-3</v>
      </c>
      <c r="I24" s="100" t="str">
        <f>Startovka!B16</f>
        <v>Hálová Tereza</v>
      </c>
      <c r="J24" s="99"/>
      <c r="K24" s="67">
        <f>Startovka!D16</f>
        <v>9.4444444444444448E-4</v>
      </c>
      <c r="M24" s="51"/>
      <c r="N24" s="51"/>
      <c r="O24" s="51"/>
    </row>
    <row r="25" spans="1:29" x14ac:dyDescent="0.25">
      <c r="A25" s="95" t="str">
        <f>Startovka!Q4</f>
        <v>-</v>
      </c>
      <c r="B25" s="94"/>
      <c r="C25" s="67">
        <f>Startovka!S4</f>
        <v>0</v>
      </c>
      <c r="E25" s="90" t="str">
        <f>Startovka!E32</f>
        <v>Čermáková Kateřina</v>
      </c>
      <c r="F25" s="89"/>
      <c r="G25" s="67">
        <f>Startovka!G32</f>
        <v>1.1250000000000001E-3</v>
      </c>
      <c r="I25" s="100" t="str">
        <f>Startovka!H25</f>
        <v>Müllerová Viktorie</v>
      </c>
      <c r="J25" s="99"/>
      <c r="K25" s="67">
        <f>Startovka!J25</f>
        <v>9.4791666666666668E-4</v>
      </c>
      <c r="M25" s="51"/>
      <c r="N25" s="51"/>
      <c r="O25" s="51"/>
    </row>
    <row r="26" spans="1:29" x14ac:dyDescent="0.25">
      <c r="A26" s="95" t="str">
        <f>Startovka!Q6</f>
        <v>-</v>
      </c>
      <c r="B26" s="94"/>
      <c r="C26" s="67">
        <f>Startovka!S6</f>
        <v>0</v>
      </c>
      <c r="E26" s="90" t="str">
        <f>Startovka!B34</f>
        <v>Vaňková Barbora</v>
      </c>
      <c r="F26" s="89"/>
      <c r="G26" s="67">
        <f>Startovka!D34</f>
        <v>1.1331018518518519E-3</v>
      </c>
      <c r="I26" s="100" t="str">
        <f>Startovka!H16</f>
        <v>Urbanová Jana</v>
      </c>
      <c r="J26" s="99"/>
      <c r="K26" s="67">
        <f>Startovka!J16</f>
        <v>9.6412037037037039E-4</v>
      </c>
      <c r="M26" s="51"/>
      <c r="N26" s="51"/>
      <c r="O26" s="51"/>
    </row>
    <row r="27" spans="1:29" x14ac:dyDescent="0.25">
      <c r="A27" s="95" t="str">
        <f>Startovka!Q8</f>
        <v>-</v>
      </c>
      <c r="B27" s="94"/>
      <c r="C27" s="67">
        <f>Startovka!S8</f>
        <v>0</v>
      </c>
      <c r="E27" s="90" t="str">
        <f>Startovka!K41</f>
        <v xml:space="preserve">Mlčochová Monika </v>
      </c>
      <c r="F27" s="89"/>
      <c r="G27" s="67">
        <f>Startovka!M41</f>
        <v>1.152777777777778E-3</v>
      </c>
      <c r="I27" s="100" t="str">
        <f>Startovka!B14</f>
        <v>Doubková Nicol</v>
      </c>
      <c r="J27" s="99"/>
      <c r="K27" s="67">
        <f>Startovka!D14</f>
        <v>9.756944444444444E-4</v>
      </c>
      <c r="M27" s="51"/>
      <c r="N27" s="51"/>
      <c r="O27" s="51"/>
    </row>
    <row r="28" spans="1:29" x14ac:dyDescent="0.25">
      <c r="A28" s="95" t="str">
        <f>Startovka!N5</f>
        <v>-</v>
      </c>
      <c r="B28" s="94"/>
      <c r="C28" s="67">
        <f>Startovka!P5</f>
        <v>0</v>
      </c>
      <c r="E28" s="90" t="str">
        <f>Startovka!K34</f>
        <v>Pospíchalová Klára</v>
      </c>
      <c r="F28" s="89"/>
      <c r="G28" s="67">
        <f>Startovka!M34</f>
        <v>1.1620370370370372E-3</v>
      </c>
      <c r="I28" s="100" t="str">
        <f>Startovka!K16</f>
        <v xml:space="preserve">Konečná Adéla </v>
      </c>
      <c r="J28" s="99"/>
      <c r="K28" s="67">
        <f>Startovka!M16</f>
        <v>9.756944444444444E-4</v>
      </c>
      <c r="M28" s="51"/>
      <c r="N28" s="51"/>
      <c r="O28" s="51"/>
    </row>
    <row r="29" spans="1:29" x14ac:dyDescent="0.25">
      <c r="A29" s="95" t="str">
        <f>Startovka!N7</f>
        <v>-</v>
      </c>
      <c r="B29" s="94"/>
      <c r="C29" s="67">
        <f>Startovka!P7</f>
        <v>0</v>
      </c>
      <c r="E29" s="90" t="str">
        <f>Startovka!K32</f>
        <v>Mikelová Růžena</v>
      </c>
      <c r="F29" s="89"/>
      <c r="G29" s="67">
        <f>Startovka!M32</f>
        <v>1.1666666666666668E-3</v>
      </c>
      <c r="I29" s="100" t="str">
        <f>Startovka!K14</f>
        <v xml:space="preserve">Rellová Eliška </v>
      </c>
      <c r="J29" s="99"/>
      <c r="K29" s="67">
        <f>Startovka!M14</f>
        <v>9.86111111111111E-4</v>
      </c>
      <c r="M29" s="51"/>
      <c r="N29" s="51"/>
      <c r="O29" s="51"/>
    </row>
    <row r="30" spans="1:29" x14ac:dyDescent="0.25">
      <c r="A30" s="95" t="str">
        <f>Startovka!Q5</f>
        <v>-</v>
      </c>
      <c r="B30" s="94"/>
      <c r="C30" s="67">
        <f>Startovka!S5</f>
        <v>0</v>
      </c>
      <c r="E30" s="90" t="str">
        <f>Startovka!B43</f>
        <v>Pitauerová Ivana</v>
      </c>
      <c r="F30" s="89"/>
      <c r="G30" s="67">
        <f>Startovka!D43</f>
        <v>1.175925925925926E-3</v>
      </c>
      <c r="I30" s="100" t="str">
        <f>Startovka!E14</f>
        <v xml:space="preserve">Smetanová Eva  </v>
      </c>
      <c r="J30" s="99"/>
      <c r="K30" s="67">
        <f>Startovka!G14</f>
        <v>1.0011574074074074E-3</v>
      </c>
    </row>
    <row r="31" spans="1:29" x14ac:dyDescent="0.25">
      <c r="A31" s="95" t="str">
        <f>Startovka!Q7</f>
        <v>-</v>
      </c>
      <c r="B31" s="94"/>
      <c r="C31" s="67">
        <f>Startovka!S7</f>
        <v>0</v>
      </c>
      <c r="E31" s="90" t="str">
        <f>Startovka!E34</f>
        <v>Kohnová Sabina</v>
      </c>
      <c r="F31" s="89"/>
      <c r="G31" s="67">
        <f>Startovka!G34</f>
        <v>1.1840277777777778E-3</v>
      </c>
      <c r="I31" s="100" t="str">
        <f>Startovka!K25</f>
        <v>Brázdová Adéla</v>
      </c>
      <c r="J31" s="99"/>
      <c r="K31" s="67">
        <f>Startovka!M25</f>
        <v>1.0034722222222222E-3</v>
      </c>
    </row>
    <row r="32" spans="1:29" ht="15.75" thickBot="1" x14ac:dyDescent="0.3">
      <c r="A32" s="96" t="str">
        <f>Startovka!N4</f>
        <v>-</v>
      </c>
      <c r="B32" s="97"/>
      <c r="C32" s="91">
        <f>Startovka!P4</f>
        <v>0</v>
      </c>
      <c r="E32" s="90" t="str">
        <f>Startovka!H32</f>
        <v>Budišová Kateřina</v>
      </c>
      <c r="F32" s="89"/>
      <c r="G32" s="67">
        <f>Startovka!J32</f>
        <v>1.1875E-3</v>
      </c>
      <c r="I32" s="100" t="str">
        <f>Startovka!E16</f>
        <v xml:space="preserve">Dostálová Lucie  </v>
      </c>
      <c r="J32" s="99"/>
      <c r="K32" s="67">
        <f>Startovka!G16</f>
        <v>1.0185185185185186E-3</v>
      </c>
    </row>
    <row r="33" spans="1:11" x14ac:dyDescent="0.25">
      <c r="E33" s="90" t="str">
        <f>Startovka!K43</f>
        <v xml:space="preserve">Slevinská Kristýna </v>
      </c>
      <c r="F33" s="89"/>
      <c r="G33" s="67">
        <f>Startovka!M43</f>
        <v>1.193287037037037E-3</v>
      </c>
      <c r="I33" s="100" t="str">
        <f>Startovka!B23</f>
        <v>Mazánková Adéla</v>
      </c>
      <c r="J33" s="99"/>
      <c r="K33" s="67">
        <f>Startovka!D23</f>
        <v>1.0405092592592593E-3</v>
      </c>
    </row>
    <row r="34" spans="1:11" x14ac:dyDescent="0.25">
      <c r="E34" s="90" t="str">
        <f>Startovka!H35</f>
        <v>Jabůrková Kateřina</v>
      </c>
      <c r="F34" s="89"/>
      <c r="G34" s="67">
        <f>Startovka!J35</f>
        <v>1.2037037037037038E-3</v>
      </c>
      <c r="I34" s="100" t="str">
        <f>Startovka!E26</f>
        <v>Toufarová Nikola</v>
      </c>
      <c r="J34" s="99"/>
      <c r="K34" s="67">
        <f>Startovka!G26</f>
        <v>1.0844907407407407E-3</v>
      </c>
    </row>
    <row r="35" spans="1:11" x14ac:dyDescent="0.25">
      <c r="E35" s="90" t="str">
        <f>Startovka!E41</f>
        <v>Knausová Anežka</v>
      </c>
      <c r="F35" s="89"/>
      <c r="G35" s="67">
        <f>Startovka!G41</f>
        <v>1.2291666666666668E-3</v>
      </c>
      <c r="I35" s="100" t="str">
        <f>Startovka!E23</f>
        <v>Klimková Kristýna</v>
      </c>
      <c r="J35" s="99"/>
      <c r="K35" s="67">
        <f>Startovka!G23</f>
        <v>1.1319444444444443E-3</v>
      </c>
    </row>
    <row r="36" spans="1:11" x14ac:dyDescent="0.25">
      <c r="E36" s="90" t="str">
        <f>Startovka!H43</f>
        <v>Štýbnarová Kateřina</v>
      </c>
      <c r="F36" s="89"/>
      <c r="G36" s="67">
        <f>Startovka!J43</f>
        <v>1.2488425925925926E-3</v>
      </c>
      <c r="I36" s="100" t="str">
        <f>Startovka!E25</f>
        <v>Sohrová Jitka</v>
      </c>
      <c r="J36" s="99"/>
      <c r="K36" s="67">
        <f>Startovka!G25</f>
        <v>1.1400462962962963E-3</v>
      </c>
    </row>
    <row r="37" spans="1:11" x14ac:dyDescent="0.25">
      <c r="E37" s="90" t="str">
        <f>Startovka!H41</f>
        <v>Hájková Barbora</v>
      </c>
      <c r="F37" s="89"/>
      <c r="G37" s="67">
        <f>Startovka!J41</f>
        <v>1.3298611111111113E-3</v>
      </c>
      <c r="I37" s="100" t="str">
        <f>Startovka!B25</f>
        <v>Šperlíková Markéta</v>
      </c>
      <c r="J37" s="99"/>
      <c r="K37" s="67">
        <f>Startovka!D25</f>
        <v>1.1805555555555556E-3</v>
      </c>
    </row>
    <row r="38" spans="1:11" x14ac:dyDescent="0.25">
      <c r="E38" s="165" t="str">
        <f>Startovka!K40</f>
        <v>Láhnerová Petra</v>
      </c>
      <c r="F38" s="166"/>
      <c r="G38" s="167">
        <f>Startovka!M40</f>
        <v>9.4328703703703708E-4</v>
      </c>
      <c r="I38" s="171" t="str">
        <f>Startovka!K22</f>
        <v xml:space="preserve">Zdráhal Adam  </v>
      </c>
      <c r="J38" s="172"/>
      <c r="K38" s="167">
        <f>Startovka!M22</f>
        <v>6.8865740740740736E-4</v>
      </c>
    </row>
    <row r="39" spans="1:11" x14ac:dyDescent="0.25">
      <c r="E39" s="165" t="str">
        <f>Startovka!B40</f>
        <v xml:space="preserve">Ponikelská Dita </v>
      </c>
      <c r="F39" s="166"/>
      <c r="G39" s="167">
        <f>Startovka!D40</f>
        <v>1.0358796296296297E-3</v>
      </c>
      <c r="I39" s="171" t="str">
        <f>Startovka!K13</f>
        <v>Mecka David</v>
      </c>
      <c r="J39" s="172"/>
      <c r="K39" s="167">
        <f>Startovka!M13</f>
        <v>8.4606481481481479E-4</v>
      </c>
    </row>
    <row r="40" spans="1:11" x14ac:dyDescent="0.25">
      <c r="E40" s="165" t="str">
        <f>Startovka!E43</f>
        <v>Prchalová Barbora</v>
      </c>
      <c r="F40" s="166"/>
      <c r="G40" s="167">
        <f>Startovka!G43</f>
        <v>1.0416666666666667E-3</v>
      </c>
      <c r="I40" s="171" t="str">
        <f>Startovka!B13</f>
        <v xml:space="preserve">Piškula Michael  </v>
      </c>
      <c r="J40" s="172"/>
      <c r="K40" s="167">
        <f>Startovka!D13</f>
        <v>8.599537037037036E-4</v>
      </c>
    </row>
    <row r="41" spans="1:11" x14ac:dyDescent="0.25">
      <c r="E41" s="165" t="str">
        <f>Startovka!E31</f>
        <v>Kuchař Petr</v>
      </c>
      <c r="F41" s="166"/>
      <c r="G41" s="167">
        <f>Startovka!G31</f>
        <v>1.0219907407407406E-3</v>
      </c>
      <c r="I41" s="171" t="str">
        <f>Startovka!H13</f>
        <v>Šváb Ondřej</v>
      </c>
      <c r="J41" s="172"/>
      <c r="K41" s="167">
        <f>Startovka!J13</f>
        <v>9.3055555555555545E-4</v>
      </c>
    </row>
    <row r="42" spans="1:11" x14ac:dyDescent="0.25">
      <c r="E42" s="165" t="str">
        <f>Startovka!B31</f>
        <v xml:space="preserve">Franek Antonín  </v>
      </c>
      <c r="F42" s="166"/>
      <c r="G42" s="167">
        <f>Startovka!D31</f>
        <v>1.0972222222222223E-3</v>
      </c>
      <c r="I42" s="171" t="str">
        <f>Startovka!B22</f>
        <v>Malík Jan</v>
      </c>
      <c r="J42" s="172"/>
      <c r="K42" s="167">
        <f>Startovka!D22</f>
        <v>9.4212962962962968E-4</v>
      </c>
    </row>
    <row r="45" spans="1:11" x14ac:dyDescent="0.25">
      <c r="A45" s="170" t="s">
        <v>142</v>
      </c>
    </row>
    <row r="50" spans="5:6" x14ac:dyDescent="0.25">
      <c r="E50" s="51"/>
      <c r="F50" s="51"/>
    </row>
    <row r="51" spans="5:6" x14ac:dyDescent="0.25">
      <c r="E51" s="51"/>
      <c r="F51" s="51"/>
    </row>
    <row r="52" spans="5:6" x14ac:dyDescent="0.25">
      <c r="E52" s="51"/>
      <c r="F52" s="51"/>
    </row>
    <row r="53" spans="5:6" x14ac:dyDescent="0.25">
      <c r="E53" s="51"/>
      <c r="F53" s="51"/>
    </row>
    <row r="112" spans="1:1" x14ac:dyDescent="0.25">
      <c r="A112" s="51"/>
    </row>
    <row r="113" spans="1:1" x14ac:dyDescent="0.25">
      <c r="A113" s="51"/>
    </row>
    <row r="114" spans="1:1" x14ac:dyDescent="0.25">
      <c r="A114" s="51"/>
    </row>
    <row r="115" spans="1:1" x14ac:dyDescent="0.25">
      <c r="A115" s="51"/>
    </row>
    <row r="116" spans="1:1" x14ac:dyDescent="0.25">
      <c r="A116" s="51"/>
    </row>
    <row r="117" spans="1:1" x14ac:dyDescent="0.25">
      <c r="A117" s="51"/>
    </row>
    <row r="123" spans="1:1" x14ac:dyDescent="0.25">
      <c r="A123" s="51"/>
    </row>
    <row r="124" spans="1:1" x14ac:dyDescent="0.25">
      <c r="A124" s="51"/>
    </row>
    <row r="125" spans="1:1" x14ac:dyDescent="0.25">
      <c r="A125" s="51"/>
    </row>
    <row r="126" spans="1:1" x14ac:dyDescent="0.25">
      <c r="A126" s="51"/>
    </row>
    <row r="127" spans="1:1" x14ac:dyDescent="0.25">
      <c r="A127" s="51"/>
    </row>
    <row r="128" spans="1:1" x14ac:dyDescent="0.25">
      <c r="A128" s="51"/>
    </row>
  </sheetData>
  <sortState ref="E3:G42">
    <sortCondition ref="F3:F42"/>
    <sortCondition ref="G3:G42"/>
  </sortState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opLeftCell="A4" workbookViewId="0">
      <selection activeCell="E11" sqref="E11"/>
    </sheetView>
  </sheetViews>
  <sheetFormatPr defaultRowHeight="15" x14ac:dyDescent="0.25"/>
  <cols>
    <col min="1" max="1" width="10.42578125" customWidth="1"/>
    <col min="2" max="2" width="19.85546875" customWidth="1"/>
    <col min="3" max="3" width="9.140625" style="85"/>
    <col min="5" max="5" width="19.85546875" customWidth="1"/>
    <col min="6" max="6" width="9.140625" style="85"/>
    <col min="10" max="10" width="17.140625" customWidth="1"/>
  </cols>
  <sheetData>
    <row r="1" spans="1:25" ht="15.75" thickBot="1" x14ac:dyDescent="0.3"/>
    <row r="2" spans="1:25" ht="15.75" thickBot="1" x14ac:dyDescent="0.3">
      <c r="B2" s="162" t="s">
        <v>94</v>
      </c>
      <c r="C2" s="164"/>
      <c r="E2" s="162" t="s">
        <v>96</v>
      </c>
      <c r="F2" s="164"/>
    </row>
    <row r="3" spans="1:25" x14ac:dyDescent="0.25">
      <c r="A3" s="108" t="s">
        <v>95</v>
      </c>
      <c r="B3" s="105" t="s">
        <v>97</v>
      </c>
      <c r="C3" s="102">
        <v>6.1435185185185178E-3</v>
      </c>
      <c r="D3" s="108"/>
      <c r="E3" s="126" t="str">
        <f>Startovka!H3</f>
        <v>ZŠ Spojenců</v>
      </c>
      <c r="F3" s="125">
        <f>Startovka!J3</f>
        <v>6.4143518518518516E-3</v>
      </c>
      <c r="G3" s="85">
        <f>SUM(C3,F3)</f>
        <v>1.2557870370370369E-2</v>
      </c>
      <c r="H3" s="85"/>
      <c r="I3" s="51"/>
      <c r="J3" s="85"/>
      <c r="K3" s="51"/>
      <c r="L3" s="85"/>
      <c r="M3" s="51"/>
      <c r="N3" s="85"/>
      <c r="O3" s="51"/>
      <c r="P3" s="85"/>
      <c r="Q3" s="51"/>
      <c r="R3" s="85"/>
      <c r="S3" s="51"/>
      <c r="T3" s="85"/>
      <c r="U3" s="51"/>
      <c r="V3" s="85"/>
      <c r="W3" s="51"/>
      <c r="X3" s="85"/>
      <c r="Y3" s="51"/>
    </row>
    <row r="4" spans="1:25" x14ac:dyDescent="0.25">
      <c r="A4" s="109"/>
      <c r="B4" s="106" t="s">
        <v>84</v>
      </c>
      <c r="C4" s="103">
        <v>6.3958333333333341E-3</v>
      </c>
      <c r="D4" s="109"/>
      <c r="E4" s="127" t="str">
        <f>Startovka!E3</f>
        <v>ZŠ Holečkova</v>
      </c>
      <c r="F4" s="121">
        <f>Startovka!G3</f>
        <v>6.5775462962962966E-3</v>
      </c>
      <c r="G4" s="85">
        <f t="shared" ref="G4:G5" si="0">SUM(C4,F4)</f>
        <v>1.297337962962963E-2</v>
      </c>
    </row>
    <row r="5" spans="1:25" x14ac:dyDescent="0.25">
      <c r="A5" s="109"/>
      <c r="B5" s="106" t="s">
        <v>85</v>
      </c>
      <c r="C5" s="103">
        <v>6.6145833333333334E-3</v>
      </c>
      <c r="D5" s="109"/>
      <c r="E5" s="127" t="str">
        <f>Startovka!B3</f>
        <v>ZŠ Nedvědova A</v>
      </c>
      <c r="F5" s="121">
        <f>Startovka!D3</f>
        <v>7.1342592592592595E-3</v>
      </c>
      <c r="G5" s="85">
        <f t="shared" si="0"/>
        <v>1.3748842592592594E-2</v>
      </c>
    </row>
    <row r="6" spans="1:25" x14ac:dyDescent="0.25">
      <c r="A6" s="109"/>
      <c r="B6" s="106"/>
      <c r="C6" s="103"/>
      <c r="D6" s="109"/>
      <c r="E6" s="106" t="str">
        <f>Startovka!K3</f>
        <v>ZŠ Rožňavská</v>
      </c>
      <c r="F6" s="67">
        <f>Startovka!M3</f>
        <v>7.4722222222222221E-3</v>
      </c>
    </row>
    <row r="7" spans="1:25" x14ac:dyDescent="0.25">
      <c r="A7" s="109"/>
      <c r="B7" s="106"/>
      <c r="C7" s="103"/>
      <c r="D7" s="109"/>
      <c r="E7" s="106" t="str">
        <f>Startovka!N3</f>
        <v>-</v>
      </c>
      <c r="F7" s="67">
        <f>Startovka!P3</f>
        <v>0</v>
      </c>
    </row>
    <row r="8" spans="1:25" ht="15.75" thickBot="1" x14ac:dyDescent="0.3">
      <c r="A8" s="110"/>
      <c r="B8" s="107"/>
      <c r="C8" s="104"/>
      <c r="D8" s="110"/>
      <c r="E8" s="107" t="str">
        <f>Startovka!Q3</f>
        <v>-</v>
      </c>
      <c r="F8" s="91">
        <f>Startovka!S3</f>
        <v>0</v>
      </c>
    </row>
    <row r="9" spans="1:25" ht="15.75" thickBot="1" x14ac:dyDescent="0.3">
      <c r="E9" s="51"/>
    </row>
    <row r="10" spans="1:25" x14ac:dyDescent="0.25">
      <c r="A10" s="108" t="s">
        <v>92</v>
      </c>
      <c r="B10" s="105" t="s">
        <v>100</v>
      </c>
      <c r="C10" s="102">
        <v>5.3113425925925932E-3</v>
      </c>
      <c r="D10" s="108"/>
      <c r="E10" s="105" t="str">
        <f>Startovka!N30</f>
        <v>-</v>
      </c>
      <c r="F10" s="66">
        <f>Startovka!P30</f>
        <v>0</v>
      </c>
      <c r="J10" s="142" t="s">
        <v>100</v>
      </c>
      <c r="K10" s="157">
        <v>5.3113425925925932E-3</v>
      </c>
      <c r="L10" s="158">
        <v>5.3761574074074085E-3</v>
      </c>
      <c r="M10" s="144">
        <f>SUM(K10:L10)</f>
        <v>1.0687500000000003E-2</v>
      </c>
    </row>
    <row r="11" spans="1:25" x14ac:dyDescent="0.25">
      <c r="A11" s="109"/>
      <c r="B11" s="106" t="s">
        <v>87</v>
      </c>
      <c r="C11" s="103">
        <v>5.4814814814814821E-3</v>
      </c>
      <c r="D11" s="109"/>
      <c r="E11" s="127" t="str">
        <f>Startovka!B39</f>
        <v>ZŠ Stupkova</v>
      </c>
      <c r="F11" s="121">
        <f>Startovka!D39</f>
        <v>5.3263888888888892E-3</v>
      </c>
      <c r="J11" s="145" t="s">
        <v>87</v>
      </c>
      <c r="K11" s="133">
        <v>5.4814814814814821E-3</v>
      </c>
      <c r="L11" s="147">
        <v>5.3263888888888883E-3</v>
      </c>
      <c r="M11" s="148">
        <f>SUM(K11:L11)</f>
        <v>1.080787037037037E-2</v>
      </c>
    </row>
    <row r="12" spans="1:25" x14ac:dyDescent="0.25">
      <c r="A12" s="109"/>
      <c r="B12" s="106" t="s">
        <v>84</v>
      </c>
      <c r="C12" s="103">
        <v>5.5821759259259271E-3</v>
      </c>
      <c r="D12" s="109"/>
      <c r="E12" s="127" t="str">
        <f>Startovka!E30</f>
        <v>ZŠ Hálkova A</v>
      </c>
      <c r="F12" s="121">
        <f>Startovka!G30</f>
        <v>5.3761574074074076E-3</v>
      </c>
      <c r="J12" s="145" t="s">
        <v>84</v>
      </c>
      <c r="K12" s="133">
        <v>5.5821759259259271E-3</v>
      </c>
      <c r="L12" s="147">
        <v>5.4548611111111117E-3</v>
      </c>
      <c r="M12" s="148">
        <f>SUM(K12:L12)</f>
        <v>1.103703703703704E-2</v>
      </c>
    </row>
    <row r="13" spans="1:25" x14ac:dyDescent="0.25">
      <c r="A13" s="109"/>
      <c r="B13" s="106" t="s">
        <v>85</v>
      </c>
      <c r="C13" s="103">
        <v>5.8581018518518513E-3</v>
      </c>
      <c r="D13" s="109"/>
      <c r="E13" s="127" t="str">
        <f>Startovka!B30</f>
        <v xml:space="preserve">ZŠ Holečkova </v>
      </c>
      <c r="F13" s="121">
        <f>Startovka!D30</f>
        <v>5.4548611111111108E-3</v>
      </c>
      <c r="J13" s="109" t="s">
        <v>86</v>
      </c>
      <c r="K13" s="112">
        <v>6.0069444444444441E-3</v>
      </c>
      <c r="L13" s="155">
        <v>5.5752314814814822E-3</v>
      </c>
      <c r="M13" s="152">
        <f>SUM(K13:L13)</f>
        <v>1.1582175925925926E-2</v>
      </c>
    </row>
    <row r="14" spans="1:25" ht="15.75" thickBot="1" x14ac:dyDescent="0.3">
      <c r="A14" s="109"/>
      <c r="B14" s="106" t="s">
        <v>98</v>
      </c>
      <c r="C14" s="103">
        <v>5.8587962962962968E-3</v>
      </c>
      <c r="D14" s="109"/>
      <c r="E14" s="106" t="str">
        <f>Startovka!E39</f>
        <v>ZŠ Hálkova B</v>
      </c>
      <c r="F14" s="67">
        <f>Startovka!G39</f>
        <v>5.4675925925925933E-3</v>
      </c>
      <c r="J14" s="110" t="s">
        <v>98</v>
      </c>
      <c r="K14" s="153">
        <v>5.8587962962962968E-3</v>
      </c>
      <c r="L14" s="156">
        <v>5.8564814814814825E-3</v>
      </c>
      <c r="M14" s="154">
        <f>SUM(K14:L14)</f>
        <v>1.1715277777777779E-2</v>
      </c>
    </row>
    <row r="15" spans="1:25" x14ac:dyDescent="0.25">
      <c r="A15" s="109"/>
      <c r="B15" s="106" t="s">
        <v>86</v>
      </c>
      <c r="C15" s="103">
        <v>6.0069444444444441E-3</v>
      </c>
      <c r="D15" s="109"/>
      <c r="E15" s="106" t="str">
        <f>Startovka!H30</f>
        <v xml:space="preserve">ZŠ Terera </v>
      </c>
      <c r="F15" s="67">
        <f>Startovka!J30</f>
        <v>5.5752314814814814E-3</v>
      </c>
    </row>
    <row r="16" spans="1:25" x14ac:dyDescent="0.25">
      <c r="A16" s="109"/>
      <c r="B16" s="106"/>
      <c r="C16" s="103"/>
      <c r="D16" s="109"/>
      <c r="E16" s="106" t="str">
        <f>Startovka!K39</f>
        <v xml:space="preserve">ZŠ Rožňavská </v>
      </c>
      <c r="F16" s="67">
        <f>Startovka!M39</f>
        <v>5.6562499999999998E-3</v>
      </c>
    </row>
    <row r="17" spans="1:13" x14ac:dyDescent="0.25">
      <c r="A17" s="109"/>
      <c r="B17" s="106"/>
      <c r="C17" s="103"/>
      <c r="D17" s="109"/>
      <c r="E17" s="106" t="str">
        <f>Startovka!H39</f>
        <v>ZŠ Nedvědova B</v>
      </c>
      <c r="F17" s="67">
        <f>Startovka!J39</f>
        <v>5.8564814814814825E-3</v>
      </c>
    </row>
    <row r="18" spans="1:13" ht="15.75" thickBot="1" x14ac:dyDescent="0.3">
      <c r="A18" s="110"/>
      <c r="B18" s="107"/>
      <c r="C18" s="104"/>
      <c r="D18" s="110"/>
      <c r="E18" s="107" t="str">
        <f>Startovka!K30</f>
        <v>ZŠ Hněvotín</v>
      </c>
      <c r="F18" s="91">
        <f>Startovka!M30</f>
        <v>5.9155092592592601E-3</v>
      </c>
    </row>
    <row r="19" spans="1:13" ht="15.75" thickBot="1" x14ac:dyDescent="0.3">
      <c r="E19" s="51"/>
      <c r="K19" t="s">
        <v>138</v>
      </c>
      <c r="L19" t="s">
        <v>139</v>
      </c>
      <c r="M19" t="s">
        <v>140</v>
      </c>
    </row>
    <row r="20" spans="1:13" x14ac:dyDescent="0.25">
      <c r="A20" s="108" t="s">
        <v>93</v>
      </c>
      <c r="B20" s="105" t="s">
        <v>101</v>
      </c>
      <c r="C20" s="102">
        <v>4.4166666666666668E-3</v>
      </c>
      <c r="D20" s="108"/>
      <c r="E20" s="126" t="str">
        <f>Startovka!K21</f>
        <v>ZŠ Hálkova B</v>
      </c>
      <c r="F20" s="125">
        <f>Startovka!M21</f>
        <v>4.43287037037037E-3</v>
      </c>
      <c r="J20" s="142" t="s">
        <v>101</v>
      </c>
      <c r="K20" s="143">
        <v>4.4166666666666668E-3</v>
      </c>
      <c r="L20" s="143">
        <v>4.4328703703703709E-3</v>
      </c>
      <c r="M20" s="144">
        <f>SUM(K20:L20)</f>
        <v>8.8495370370370377E-3</v>
      </c>
    </row>
    <row r="21" spans="1:13" x14ac:dyDescent="0.25">
      <c r="A21" s="109"/>
      <c r="B21" s="106" t="s">
        <v>99</v>
      </c>
      <c r="C21" s="103">
        <v>4.7118055555555559E-3</v>
      </c>
      <c r="D21" s="109"/>
      <c r="E21" s="127" t="str">
        <f>Startovka!H21</f>
        <v xml:space="preserve">FZŠ Tererovo nám </v>
      </c>
      <c r="F21" s="121">
        <f>Startovka!J21</f>
        <v>4.5659722222222221E-3</v>
      </c>
      <c r="G21" s="85"/>
      <c r="J21" s="145" t="s">
        <v>100</v>
      </c>
      <c r="K21" s="146">
        <v>4.7268518518518519E-3</v>
      </c>
      <c r="L21" s="147">
        <v>4.6145833333333325E-3</v>
      </c>
      <c r="M21" s="148">
        <f>SUM(K21:L21)</f>
        <v>9.3414351851851853E-3</v>
      </c>
    </row>
    <row r="22" spans="1:13" x14ac:dyDescent="0.25">
      <c r="A22" s="109"/>
      <c r="B22" s="106" t="s">
        <v>100</v>
      </c>
      <c r="C22" s="103">
        <v>4.7268518518518519E-3</v>
      </c>
      <c r="D22" s="109"/>
      <c r="E22" s="127" t="str">
        <f>Startovka!B12</f>
        <v>ZŠ Nedvědova A</v>
      </c>
      <c r="F22" s="121">
        <f>Startovka!D12</f>
        <v>4.5787037037037029E-3</v>
      </c>
      <c r="J22" s="145" t="s">
        <v>83</v>
      </c>
      <c r="K22" s="146">
        <v>4.8831018518518511E-3</v>
      </c>
      <c r="L22" s="147">
        <v>4.5659722222222221E-3</v>
      </c>
      <c r="M22" s="148">
        <f>SUM(K22:L22)</f>
        <v>9.4490740740740733E-3</v>
      </c>
    </row>
    <row r="23" spans="1:13" x14ac:dyDescent="0.25">
      <c r="A23" s="109"/>
      <c r="B23" s="106" t="s">
        <v>83</v>
      </c>
      <c r="C23" s="103">
        <v>4.8831018518518511E-3</v>
      </c>
      <c r="D23" s="109"/>
      <c r="E23" s="106" t="str">
        <f>Startovka!K12</f>
        <v>ZŠ Hálkova  A</v>
      </c>
      <c r="F23" s="67">
        <f>Startovka!M12</f>
        <v>4.6145833333333334E-3</v>
      </c>
      <c r="J23" s="136" t="s">
        <v>99</v>
      </c>
      <c r="K23" s="138">
        <v>4.7118055555555559E-3</v>
      </c>
      <c r="L23" s="140">
        <v>4.7395833333333335E-3</v>
      </c>
      <c r="M23" s="134">
        <f>SUM(K23:L23)</f>
        <v>9.4513888888888894E-3</v>
      </c>
    </row>
    <row r="24" spans="1:13" ht="15.75" thickBot="1" x14ac:dyDescent="0.3">
      <c r="A24" s="109"/>
      <c r="B24" s="106" t="s">
        <v>22</v>
      </c>
      <c r="C24" s="103">
        <v>4.90625E-3</v>
      </c>
      <c r="D24" s="109"/>
      <c r="E24" s="106" t="str">
        <f>Startovka!E12</f>
        <v xml:space="preserve">ZŠ Stupkova </v>
      </c>
      <c r="F24" s="67">
        <f>Startovka!G12</f>
        <v>4.6851851851851855E-3</v>
      </c>
      <c r="J24" s="137" t="s">
        <v>22</v>
      </c>
      <c r="K24" s="139">
        <v>4.90625E-3</v>
      </c>
      <c r="L24" s="141">
        <v>5.1597222222222218E-3</v>
      </c>
      <c r="M24" s="135">
        <f>SUM(K24:L24)</f>
        <v>1.0065972222222223E-2</v>
      </c>
    </row>
    <row r="25" spans="1:13" x14ac:dyDescent="0.25">
      <c r="A25" s="109"/>
      <c r="B25" s="106"/>
      <c r="C25" s="103"/>
      <c r="D25" s="109"/>
      <c r="E25" s="106" t="str">
        <f>Startovka!H12</f>
        <v xml:space="preserve">Gymnazium Čajkov. </v>
      </c>
      <c r="F25" s="67">
        <f>Startovka!J12</f>
        <v>4.7395833333333335E-3</v>
      </c>
    </row>
    <row r="26" spans="1:13" x14ac:dyDescent="0.25">
      <c r="A26" s="109"/>
      <c r="B26" s="106"/>
      <c r="C26" s="103"/>
      <c r="D26" s="109"/>
      <c r="E26" s="106" t="str">
        <f>Startovka!B21</f>
        <v>ZŠ Nedvědova B</v>
      </c>
      <c r="F26" s="67">
        <f>Startovka!D21</f>
        <v>5.0590277777777777E-3</v>
      </c>
    </row>
    <row r="27" spans="1:13" ht="15.75" thickBot="1" x14ac:dyDescent="0.3">
      <c r="A27" s="110"/>
      <c r="B27" s="107"/>
      <c r="C27" s="104"/>
      <c r="D27" s="110"/>
      <c r="E27" s="107" t="str">
        <f>Startovka!E21</f>
        <v>ZŠ Hněvotín</v>
      </c>
      <c r="F27" s="91">
        <f>Startovka!G21</f>
        <v>5.1597222222222227E-3</v>
      </c>
    </row>
    <row r="33" spans="5:5" x14ac:dyDescent="0.25">
      <c r="E33" s="51"/>
    </row>
  </sheetData>
  <sortState ref="J10:M14">
    <sortCondition ref="M10:M14"/>
  </sortState>
  <mergeCells count="2">
    <mergeCell ref="E2:F2"/>
    <mergeCell ref="B2:C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Startovka</vt:lpstr>
      <vt:lpstr>Jednotlivci</vt:lpstr>
      <vt:lpstr>Školy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Diviš</dc:creator>
  <cp:lastModifiedBy>ucitel</cp:lastModifiedBy>
  <dcterms:created xsi:type="dcterms:W3CDTF">2012-11-24T15:51:49Z</dcterms:created>
  <dcterms:modified xsi:type="dcterms:W3CDTF">2012-11-27T23:13:10Z</dcterms:modified>
</cp:coreProperties>
</file>